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EXCEL応用_資料ALL_動画作成候補\Excel総復習問題\復習_エクセル応用総復習\"/>
    </mc:Choice>
  </mc:AlternateContent>
  <xr:revisionPtr revIDLastSave="0" documentId="8_{6A90480F-2A86-4C68-98A3-7E9CA76A6BAC}" xr6:coauthVersionLast="47" xr6:coauthVersionMax="47" xr10:uidLastSave="{00000000-0000-0000-0000-000000000000}"/>
  <bookViews>
    <workbookView xWindow="-108" yWindow="-108" windowWidth="23256" windowHeight="12456" tabRatio="948" xr2:uid="{00000000-000D-0000-FFFF-FFFF00000000}"/>
  </bookViews>
  <sheets>
    <sheet name="RANK" sheetId="1" r:id="rId1"/>
    <sheet name="RANK-完成" sheetId="2" r:id="rId2"/>
    <sheet name="ROUND" sheetId="3" r:id="rId3"/>
    <sheet name="ROUND-完成" sheetId="4" r:id="rId4"/>
    <sheet name="R-DOWN" sheetId="5" r:id="rId5"/>
    <sheet name="R-DOWN-完成" sheetId="6" r:id="rId6"/>
    <sheet name="IF" sheetId="7" r:id="rId7"/>
    <sheet name="IF-完成" sheetId="8" r:id="rId8"/>
    <sheet name="VLOOKUP-COUNTIF" sheetId="9" r:id="rId9"/>
    <sheet name="VLOOKUP-COUNTIF-完成" sheetId="10" r:id="rId10"/>
    <sheet name="Sheet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 l="1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H5" i="10" s="1"/>
  <c r="H3" i="10"/>
  <c r="D3" i="10"/>
  <c r="D7" i="8"/>
  <c r="C7" i="8"/>
  <c r="E6" i="8"/>
  <c r="E5" i="8"/>
  <c r="E4" i="8"/>
  <c r="E3" i="8"/>
  <c r="F11" i="6"/>
  <c r="E10" i="6"/>
  <c r="G10" i="6" s="1"/>
  <c r="E9" i="6"/>
  <c r="G9" i="6" s="1"/>
  <c r="G11" i="6" s="1"/>
  <c r="E8" i="6"/>
  <c r="G8" i="6" s="1"/>
  <c r="G7" i="6"/>
  <c r="E7" i="6"/>
  <c r="E6" i="6"/>
  <c r="G6" i="6" s="1"/>
  <c r="E5" i="6"/>
  <c r="G5" i="6" s="1"/>
  <c r="D8" i="4"/>
  <c r="C8" i="4"/>
  <c r="E7" i="4"/>
  <c r="E6" i="4"/>
  <c r="E5" i="4"/>
  <c r="E4" i="4"/>
  <c r="F8" i="2"/>
  <c r="E8" i="2"/>
  <c r="F7" i="2"/>
  <c r="E7" i="2"/>
  <c r="F6" i="2"/>
  <c r="E6" i="2"/>
  <c r="F5" i="2"/>
  <c r="E5" i="2"/>
  <c r="G5" i="2" s="1"/>
  <c r="F4" i="2"/>
  <c r="E4" i="2"/>
  <c r="E8" i="4" l="1"/>
  <c r="E7" i="8"/>
  <c r="G6" i="2"/>
  <c r="G8" i="2"/>
  <c r="H6" i="10"/>
  <c r="H4" i="10"/>
  <c r="G4" i="2"/>
  <c r="G7" i="2"/>
</calcChain>
</file>

<file path=xl/sharedStrings.xml><?xml version="1.0" encoding="utf-8"?>
<sst xmlns="http://schemas.openxmlformats.org/spreadsheetml/2006/main" count="153" uniqueCount="81">
  <si>
    <t>Time01</t>
    <phoneticPr fontId="2"/>
  </si>
  <si>
    <t>Time02</t>
  </si>
  <si>
    <t>Total</t>
    <phoneticPr fontId="2"/>
  </si>
  <si>
    <t>AVERAGE</t>
    <phoneticPr fontId="2"/>
  </si>
  <si>
    <t>RANK</t>
    <phoneticPr fontId="2"/>
  </si>
  <si>
    <t>Name</t>
    <phoneticPr fontId="2"/>
  </si>
  <si>
    <t>TIME RACE : RESULT</t>
    <phoneticPr fontId="2"/>
  </si>
  <si>
    <t>ADACHI</t>
    <phoneticPr fontId="2"/>
  </si>
  <si>
    <t>KATO</t>
    <phoneticPr fontId="2"/>
  </si>
  <si>
    <t>TANAKA</t>
    <phoneticPr fontId="2"/>
  </si>
  <si>
    <t>HASEGAWA</t>
    <phoneticPr fontId="2"/>
  </si>
  <si>
    <t>YAMADA</t>
    <phoneticPr fontId="2"/>
  </si>
  <si>
    <t>Table01</t>
    <phoneticPr fontId="2"/>
  </si>
  <si>
    <t>店舗</t>
    <rPh sb="0" eb="2">
      <t>テンポ</t>
    </rPh>
    <phoneticPr fontId="2"/>
  </si>
  <si>
    <t>A支店</t>
    <rPh sb="1" eb="3">
      <t>シテン</t>
    </rPh>
    <phoneticPr fontId="2"/>
  </si>
  <si>
    <t>B支店</t>
    <rPh sb="1" eb="3">
      <t>シテン</t>
    </rPh>
    <phoneticPr fontId="2"/>
  </si>
  <si>
    <t>C支店</t>
    <rPh sb="1" eb="3">
      <t>シテン</t>
    </rPh>
    <phoneticPr fontId="2"/>
  </si>
  <si>
    <t>D支店</t>
    <rPh sb="1" eb="3">
      <t>シテン</t>
    </rPh>
    <phoneticPr fontId="2"/>
  </si>
  <si>
    <t>前期売上
（円）</t>
    <rPh sb="0" eb="2">
      <t>ゼンキ</t>
    </rPh>
    <rPh sb="2" eb="4">
      <t>ウリアゲ</t>
    </rPh>
    <rPh sb="6" eb="7">
      <t>エン</t>
    </rPh>
    <phoneticPr fontId="2"/>
  </si>
  <si>
    <t>今期売上
（円）</t>
    <rPh sb="0" eb="2">
      <t>コンキ</t>
    </rPh>
    <rPh sb="2" eb="4">
      <t>ウリアゲ</t>
    </rPh>
    <rPh sb="6" eb="7">
      <t>エン</t>
    </rPh>
    <phoneticPr fontId="2"/>
  </si>
  <si>
    <t>前期比
（％）</t>
    <rPh sb="0" eb="3">
      <t>ゼンキヒ</t>
    </rPh>
    <phoneticPr fontId="2"/>
  </si>
  <si>
    <t>AB草</t>
    <rPh sb="2" eb="3">
      <t>クサ</t>
    </rPh>
    <phoneticPr fontId="2"/>
  </si>
  <si>
    <t>DE花</t>
    <rPh sb="2" eb="3">
      <t>ハナ</t>
    </rPh>
    <phoneticPr fontId="2"/>
  </si>
  <si>
    <t>FG草</t>
    <rPh sb="2" eb="3">
      <t>クサ</t>
    </rPh>
    <phoneticPr fontId="2"/>
  </si>
  <si>
    <t>HI花</t>
    <rPh sb="2" eb="3">
      <t>ハナ</t>
    </rPh>
    <phoneticPr fontId="2"/>
  </si>
  <si>
    <t>JK草</t>
    <rPh sb="2" eb="3">
      <t>クサ</t>
    </rPh>
    <phoneticPr fontId="2"/>
  </si>
  <si>
    <t>LM花</t>
    <rPh sb="2" eb="3">
      <t>ハナ</t>
    </rPh>
    <phoneticPr fontId="2"/>
  </si>
  <si>
    <t>特別価格
（円）</t>
    <rPh sb="0" eb="2">
      <t>トクベツ</t>
    </rPh>
    <rPh sb="2" eb="4">
      <t>カカク</t>
    </rPh>
    <rPh sb="6" eb="7">
      <t>エン</t>
    </rPh>
    <phoneticPr fontId="2"/>
  </si>
  <si>
    <t>税込価格
（円）</t>
    <rPh sb="0" eb="2">
      <t>ゼイコミ</t>
    </rPh>
    <rPh sb="2" eb="4">
      <t>カカク</t>
    </rPh>
    <rPh sb="6" eb="7">
      <t>エン</t>
    </rPh>
    <phoneticPr fontId="2"/>
  </si>
  <si>
    <t>↓税率↓</t>
    <rPh sb="1" eb="3">
      <t>ゼイリツ</t>
    </rPh>
    <phoneticPr fontId="2"/>
  </si>
  <si>
    <t>商 品</t>
    <rPh sb="0" eb="1">
      <t>ショウ</t>
    </rPh>
    <rPh sb="2" eb="3">
      <t>ヒン</t>
    </rPh>
    <phoneticPr fontId="2"/>
  </si>
  <si>
    <t>定 価
（円）</t>
    <rPh sb="0" eb="1">
      <t>サダム</t>
    </rPh>
    <rPh sb="2" eb="3">
      <t>アタイ</t>
    </rPh>
    <rPh sb="5" eb="6">
      <t>エン</t>
    </rPh>
    <phoneticPr fontId="2"/>
  </si>
  <si>
    <t>合    計</t>
    <rPh sb="0" eb="1">
      <t>ゴウ</t>
    </rPh>
    <rPh sb="5" eb="6">
      <t>ケイ</t>
    </rPh>
    <phoneticPr fontId="2"/>
  </si>
  <si>
    <t>数 量</t>
    <rPh sb="0" eb="1">
      <t>カズ</t>
    </rPh>
    <rPh sb="2" eb="3">
      <t>リョウ</t>
    </rPh>
    <phoneticPr fontId="2"/>
  </si>
  <si>
    <t>草花売上管理表</t>
    <rPh sb="0" eb="2">
      <t>クサバナ</t>
    </rPh>
    <rPh sb="2" eb="4">
      <t>ウリアゲ</t>
    </rPh>
    <rPh sb="4" eb="6">
      <t>カンリ</t>
    </rPh>
    <rPh sb="6" eb="7">
      <t>ヒョウ</t>
    </rPh>
    <phoneticPr fontId="2"/>
  </si>
  <si>
    <t>値引き率</t>
    <rPh sb="0" eb="2">
      <t>ネビ</t>
    </rPh>
    <rPh sb="3" eb="4">
      <t>リツ</t>
    </rPh>
    <phoneticPr fontId="2"/>
  </si>
  <si>
    <t>数式をコピーする際は、</t>
    <rPh sb="0" eb="2">
      <t>スウシキ</t>
    </rPh>
    <rPh sb="8" eb="9">
      <t>サイ</t>
    </rPh>
    <phoneticPr fontId="2"/>
  </si>
  <si>
    <t>オートフィルオプションの「書式なしコピー」を選ぶ</t>
    <rPh sb="13" eb="15">
      <t>ショシキ</t>
    </rPh>
    <rPh sb="22" eb="23">
      <t>エラ</t>
    </rPh>
    <phoneticPr fontId="2"/>
  </si>
  <si>
    <t>クセを付けましょう。</t>
    <rPh sb="3" eb="4">
      <t>ツ</t>
    </rPh>
    <phoneticPr fontId="2"/>
  </si>
  <si>
    <t>数値が（数量のように）2ケタであっても、</t>
    <rPh sb="0" eb="2">
      <t>スウチ</t>
    </rPh>
    <rPh sb="4" eb="6">
      <t>スウリョウ</t>
    </rPh>
    <phoneticPr fontId="2"/>
  </si>
  <si>
    <t>数値が増えた場合に桁区切りが必要な個所は、</t>
    <rPh sb="0" eb="2">
      <t>スウチ</t>
    </rPh>
    <rPh sb="3" eb="4">
      <t>フ</t>
    </rPh>
    <rPh sb="6" eb="8">
      <t>バアイ</t>
    </rPh>
    <rPh sb="9" eb="10">
      <t>ケタ</t>
    </rPh>
    <rPh sb="10" eb="12">
      <t>クギ</t>
    </rPh>
    <rPh sb="14" eb="16">
      <t>ヒツヨウ</t>
    </rPh>
    <rPh sb="17" eb="19">
      <t>カショ</t>
    </rPh>
    <phoneticPr fontId="2"/>
  </si>
  <si>
    <t>あらかじめ桁区切りを設定しておきます</t>
    <rPh sb="5" eb="6">
      <t>ケタ</t>
    </rPh>
    <rPh sb="6" eb="8">
      <t>クギ</t>
    </rPh>
    <rPh sb="10" eb="12">
      <t>セッテイ</t>
    </rPh>
    <phoneticPr fontId="2"/>
  </si>
  <si>
    <t>（↑つまり、今回の表も数量の列に設定しておきます）</t>
    <rPh sb="6" eb="8">
      <t>コンカイ</t>
    </rPh>
    <rPh sb="9" eb="10">
      <t>ヒョウ</t>
    </rPh>
    <rPh sb="11" eb="13">
      <t>スウリョウ</t>
    </rPh>
    <rPh sb="14" eb="15">
      <t>レツ</t>
    </rPh>
    <rPh sb="16" eb="18">
      <t>セッテイ</t>
    </rPh>
    <phoneticPr fontId="2"/>
  </si>
  <si>
    <t>次期売上目標
（円）</t>
    <rPh sb="0" eb="2">
      <t>ジキ</t>
    </rPh>
    <rPh sb="2" eb="4">
      <t>ウリアゲ</t>
    </rPh>
    <rPh sb="4" eb="6">
      <t>モクヒョウ</t>
    </rPh>
    <rPh sb="8" eb="9">
      <t>エン</t>
    </rPh>
    <phoneticPr fontId="2"/>
  </si>
  <si>
    <t>↑今回は「1.1倍」なので、1円未満の金額が偶然出てきませんでしたが</t>
    <rPh sb="1" eb="3">
      <t>コンカイ</t>
    </rPh>
    <rPh sb="8" eb="9">
      <t>バイ</t>
    </rPh>
    <rPh sb="15" eb="16">
      <t>エン</t>
    </rPh>
    <rPh sb="16" eb="18">
      <t>ミマン</t>
    </rPh>
    <rPh sb="19" eb="21">
      <t>キンガク</t>
    </rPh>
    <rPh sb="22" eb="24">
      <t>グウゼン</t>
    </rPh>
    <rPh sb="24" eb="25">
      <t>デ</t>
    </rPh>
    <phoneticPr fontId="2"/>
  </si>
  <si>
    <t>割増の数値によっては、端数処理の必要性も出てきます</t>
    <rPh sb="0" eb="2">
      <t>ワリマシ</t>
    </rPh>
    <rPh sb="3" eb="5">
      <t>スウチ</t>
    </rPh>
    <rPh sb="11" eb="13">
      <t>ハスウ</t>
    </rPh>
    <rPh sb="13" eb="15">
      <t>ショリ</t>
    </rPh>
    <rPh sb="16" eb="19">
      <t>ヒツヨウセイ</t>
    </rPh>
    <rPh sb="20" eb="21">
      <t>デ</t>
    </rPh>
    <phoneticPr fontId="2"/>
  </si>
  <si>
    <t>例）=IF(○＞△ , ROUNDDOWN(○×1.1,0) , ROUNDDOWN(○×1.0,0)）</t>
    <rPh sb="0" eb="1">
      <t>レイ</t>
    </rPh>
    <phoneticPr fontId="2"/>
  </si>
  <si>
    <t>のように、真や偽にROUND関数をネストする式も入力できるようになりたいです</t>
    <rPh sb="5" eb="6">
      <t>マ</t>
    </rPh>
    <rPh sb="7" eb="8">
      <t>ニセ</t>
    </rPh>
    <rPh sb="14" eb="16">
      <t>カンスウ</t>
    </rPh>
    <rPh sb="22" eb="23">
      <t>シキ</t>
    </rPh>
    <rPh sb="24" eb="26">
      <t>ニュウリョク</t>
    </rPh>
    <phoneticPr fontId="2"/>
  </si>
  <si>
    <t>もちろん検定には出ません  |дﾟ)ｶｲｼｬﾃﾞﾊﾂｶｳﾃﾞｼｮ ｷｯﾄ…</t>
    <rPh sb="4" eb="6">
      <t>ケンテイ</t>
    </rPh>
    <rPh sb="8" eb="9">
      <t>デ</t>
    </rPh>
    <phoneticPr fontId="2"/>
  </si>
  <si>
    <t>回答</t>
    <rPh sb="0" eb="2">
      <t>カイトウ</t>
    </rPh>
    <phoneticPr fontId="2"/>
  </si>
  <si>
    <t>大変満足</t>
    <rPh sb="0" eb="2">
      <t>タイヘン</t>
    </rPh>
    <rPh sb="2" eb="4">
      <t>マンゾク</t>
    </rPh>
    <phoneticPr fontId="2"/>
  </si>
  <si>
    <t>満足</t>
    <rPh sb="0" eb="2">
      <t>マンゾク</t>
    </rPh>
    <phoneticPr fontId="2"/>
  </si>
  <si>
    <t>普通</t>
    <rPh sb="0" eb="2">
      <t>フツウ</t>
    </rPh>
    <phoneticPr fontId="2"/>
  </si>
  <si>
    <t>不満</t>
    <rPh sb="0" eb="2">
      <t>フマン</t>
    </rPh>
    <phoneticPr fontId="2"/>
  </si>
  <si>
    <t>内容</t>
    <rPh sb="0" eb="2">
      <t>ナイヨウ</t>
    </rPh>
    <phoneticPr fontId="2"/>
  </si>
  <si>
    <t>No.</t>
    <phoneticPr fontId="2"/>
  </si>
  <si>
    <t>結果(件)</t>
    <rPh sb="0" eb="2">
      <t>ケッカ</t>
    </rPh>
    <rPh sb="3" eb="4">
      <t>ケン</t>
    </rPh>
    <phoneticPr fontId="2"/>
  </si>
  <si>
    <t>表１</t>
    <rPh sb="0" eb="1">
      <t>ヒョウ</t>
    </rPh>
    <phoneticPr fontId="2"/>
  </si>
  <si>
    <t>表２</t>
    <rPh sb="0" eb="1">
      <t>ヒョウ</t>
    </rPh>
    <phoneticPr fontId="2"/>
  </si>
  <si>
    <t>2355…毎週 月～金 23：55～0：00放送中♪(NHK)</t>
    <rPh sb="5" eb="7">
      <t>マイシュウ</t>
    </rPh>
    <rPh sb="8" eb="9">
      <t>ゲツ</t>
    </rPh>
    <rPh sb="10" eb="11">
      <t>キン</t>
    </rPh>
    <rPh sb="22" eb="25">
      <t>ホウソウチュウ</t>
    </rPh>
    <phoneticPr fontId="2"/>
  </si>
  <si>
    <t>↑RANK関数は、比べる範囲の中に同じデータがあった場合</t>
    <rPh sb="5" eb="7">
      <t>カンスウ</t>
    </rPh>
    <rPh sb="9" eb="10">
      <t>クラ</t>
    </rPh>
    <rPh sb="12" eb="14">
      <t>ハンイ</t>
    </rPh>
    <rPh sb="15" eb="16">
      <t>ナカ</t>
    </rPh>
    <rPh sb="17" eb="18">
      <t>オナ</t>
    </rPh>
    <rPh sb="26" eb="28">
      <t>バアイ</t>
    </rPh>
    <phoneticPr fontId="2"/>
  </si>
  <si>
    <t>同順位で表示するんでしたね！</t>
    <rPh sb="0" eb="1">
      <t>ドウ</t>
    </rPh>
    <rPh sb="1" eb="3">
      <t>ジュンイ</t>
    </rPh>
    <rPh sb="4" eb="6">
      <t>ヒョウジ</t>
    </rPh>
    <phoneticPr fontId="2"/>
  </si>
  <si>
    <t>前期比…</t>
    <rPh sb="0" eb="3">
      <t>ゼンキヒ</t>
    </rPh>
    <phoneticPr fontId="2"/>
  </si>
  <si>
    <t>=今期/前期*100</t>
    <phoneticPr fontId="2"/>
  </si>
  <si>
    <t>前年比…</t>
    <rPh sb="0" eb="3">
      <t>ゼンネンヒ</t>
    </rPh>
    <phoneticPr fontId="2"/>
  </si>
  <si>
    <t>＝今年/前年*100</t>
    <rPh sb="1" eb="3">
      <t>コトシ</t>
    </rPh>
    <rPh sb="4" eb="6">
      <t>ゼンネン</t>
    </rPh>
    <phoneticPr fontId="2"/>
  </si>
  <si>
    <t>達成率…</t>
    <rPh sb="0" eb="3">
      <t>タッセイリツ</t>
    </rPh>
    <phoneticPr fontId="2"/>
  </si>
  <si>
    <t>＝実績/目標*100</t>
    <rPh sb="1" eb="3">
      <t>ジッセキ</t>
    </rPh>
    <rPh sb="4" eb="6">
      <t>モクヒョウ</t>
    </rPh>
    <phoneticPr fontId="2"/>
  </si>
  <si>
    <t>伸び率…</t>
    <rPh sb="0" eb="1">
      <t>ノ</t>
    </rPh>
    <rPh sb="2" eb="3">
      <t>リツ</t>
    </rPh>
    <phoneticPr fontId="2"/>
  </si>
  <si>
    <t>＝(後期-前期)/前期*100</t>
    <rPh sb="2" eb="4">
      <t>コウキ</t>
    </rPh>
    <rPh sb="5" eb="7">
      <t>ゼンキ</t>
    </rPh>
    <rPh sb="9" eb="11">
      <t>ゼンキ</t>
    </rPh>
    <phoneticPr fontId="2"/>
  </si>
  <si>
    <t>構成比…</t>
    <rPh sb="0" eb="3">
      <t>コウセイヒ</t>
    </rPh>
    <phoneticPr fontId="2"/>
  </si>
  <si>
    <t>＝個の売上/全体の売上*100</t>
    <rPh sb="1" eb="2">
      <t>コ</t>
    </rPh>
    <rPh sb="3" eb="5">
      <t>ウリアゲ</t>
    </rPh>
    <rPh sb="6" eb="8">
      <t>ゼンタイ</t>
    </rPh>
    <rPh sb="9" eb="11">
      <t>ウリアゲ</t>
    </rPh>
    <phoneticPr fontId="2"/>
  </si>
  <si>
    <t>割増計算…</t>
    <rPh sb="0" eb="2">
      <t>ワリマシ</t>
    </rPh>
    <rPh sb="2" eb="4">
      <t>ケイサン</t>
    </rPh>
    <phoneticPr fontId="2"/>
  </si>
  <si>
    <t>割引計算…</t>
    <rPh sb="0" eb="2">
      <t>ワリビキ</t>
    </rPh>
    <rPh sb="2" eb="4">
      <t>ケイサン</t>
    </rPh>
    <phoneticPr fontId="2"/>
  </si>
  <si>
    <t>＝元の数*（1-割引率）</t>
    <rPh sb="1" eb="2">
      <t>モト</t>
    </rPh>
    <rPh sb="3" eb="4">
      <t>カズ</t>
    </rPh>
    <rPh sb="8" eb="10">
      <t>ワリビキ</t>
    </rPh>
    <rPh sb="10" eb="11">
      <t>リツ</t>
    </rPh>
    <phoneticPr fontId="2"/>
  </si>
  <si>
    <t>＝元の数*（1+割増率）</t>
    <rPh sb="1" eb="2">
      <t>モト</t>
    </rPh>
    <rPh sb="3" eb="4">
      <t>カズ</t>
    </rPh>
    <rPh sb="8" eb="10">
      <t>ワリマシ</t>
    </rPh>
    <rPh sb="10" eb="11">
      <t>リツ</t>
    </rPh>
    <phoneticPr fontId="2"/>
  </si>
  <si>
    <t>4分</t>
    <rPh sb="1" eb="2">
      <t>フン</t>
    </rPh>
    <phoneticPr fontId="2"/>
  </si>
  <si>
    <t>3分</t>
    <rPh sb="1" eb="2">
      <t>フン</t>
    </rPh>
    <phoneticPr fontId="2"/>
  </si>
  <si>
    <t>5分</t>
    <rPh sb="1" eb="2">
      <t>フン</t>
    </rPh>
    <phoneticPr fontId="2"/>
  </si>
  <si>
    <t>TOTAL</t>
    <phoneticPr fontId="2"/>
  </si>
  <si>
    <t>１８分</t>
    <rPh sb="2" eb="3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</si>
</sst>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2" xfId="1" applyFont="1" applyBorder="1">
      <alignment vertical="center"/>
    </xf>
    <xf numFmtId="176" fontId="0" fillId="0" borderId="2" xfId="0" applyNumberForma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38" fontId="3" fillId="0" borderId="2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38" fontId="0" fillId="0" borderId="3" xfId="1" applyFont="1" applyBorder="1">
      <alignment vertical="center"/>
    </xf>
    <xf numFmtId="0" fontId="0" fillId="0" borderId="3" xfId="0" applyBorder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9" fontId="0" fillId="7" borderId="0" xfId="0" applyNumberFormat="1" applyFill="1" applyAlignment="1">
      <alignment horizontal="center" vertical="center"/>
    </xf>
    <xf numFmtId="0" fontId="0" fillId="0" borderId="3" xfId="1" applyNumberFormat="1" applyFont="1" applyBorder="1">
      <alignment vertical="center"/>
    </xf>
    <xf numFmtId="0" fontId="0" fillId="0" borderId="4" xfId="0" applyBorder="1" applyAlignment="1">
      <alignment horizontal="right" vertical="center"/>
    </xf>
    <xf numFmtId="38" fontId="0" fillId="0" borderId="4" xfId="1" applyFont="1" applyBorder="1">
      <alignment vertical="center"/>
    </xf>
    <xf numFmtId="0" fontId="0" fillId="0" borderId="4" xfId="1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1" applyNumberFormat="1" applyFont="1" applyBorder="1">
      <alignment vertical="center"/>
    </xf>
    <xf numFmtId="38" fontId="3" fillId="0" borderId="4" xfId="1" applyFont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2</xdr:row>
      <xdr:rowOff>7620</xdr:rowOff>
    </xdr:from>
    <xdr:to>
      <xdr:col>12</xdr:col>
      <xdr:colOff>228600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7A1CC3-35D4-4F99-8780-DA5DBF20A7AA}"/>
            </a:ext>
          </a:extLst>
        </xdr:cNvPr>
        <xdr:cNvSpPr txBox="1"/>
      </xdr:nvSpPr>
      <xdr:spPr>
        <a:xfrm>
          <a:off x="5173980" y="693420"/>
          <a:ext cx="3482340" cy="140208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問題：</a:t>
          </a:r>
          <a:endParaRPr kumimoji="1" lang="en-US" altLang="ja-JP" sz="1100" b="1"/>
        </a:p>
        <a:p>
          <a:r>
            <a:rPr kumimoji="1" lang="ja-JP" altLang="en-US" sz="1100"/>
            <a:t>１</a:t>
          </a:r>
          <a:r>
            <a:rPr kumimoji="1" lang="en-US" altLang="ja-JP" sz="1100"/>
            <a:t>-Total</a:t>
          </a:r>
          <a:r>
            <a:rPr kumimoji="1" lang="ja-JP" altLang="en-US" sz="1100"/>
            <a:t>に</a:t>
          </a:r>
          <a:r>
            <a:rPr kumimoji="1" lang="en-US" altLang="ja-JP" sz="1100"/>
            <a:t>Time01</a:t>
          </a:r>
          <a:r>
            <a:rPr kumimoji="1" lang="ja-JP" altLang="en-US" sz="1100"/>
            <a:t>および</a:t>
          </a:r>
          <a:r>
            <a:rPr kumimoji="1" lang="en-US" altLang="ja-JP" sz="1100"/>
            <a:t>02</a:t>
          </a:r>
          <a:r>
            <a:rPr kumimoji="1" lang="ja-JP" altLang="en-US" sz="1100"/>
            <a:t>の合計を求めること</a:t>
          </a:r>
          <a:endParaRPr kumimoji="1" lang="en-US" altLang="ja-JP" sz="1100"/>
        </a:p>
        <a:p>
          <a:r>
            <a:rPr kumimoji="1" lang="ja-JP" altLang="en-US" sz="1100"/>
            <a:t>２</a:t>
          </a:r>
          <a:r>
            <a:rPr kumimoji="1" lang="en-US" altLang="ja-JP" sz="1100"/>
            <a:t>-AVERAGE</a:t>
          </a:r>
          <a:r>
            <a:rPr kumimoji="1" lang="ja-JP" altLang="en-US" sz="1100"/>
            <a:t>に</a:t>
          </a:r>
          <a:r>
            <a:rPr kumimoji="1" lang="en-US" altLang="ja-JP" sz="1100"/>
            <a:t>Time01</a:t>
          </a:r>
          <a:r>
            <a:rPr kumimoji="1" lang="ja-JP" altLang="en-US" sz="1100"/>
            <a:t>および</a:t>
          </a:r>
          <a:r>
            <a:rPr kumimoji="1" lang="en-US" altLang="ja-JP" sz="1100"/>
            <a:t>02</a:t>
          </a:r>
          <a:r>
            <a:rPr kumimoji="1" lang="ja-JP" altLang="en-US" sz="1100"/>
            <a:t>の平均を求めること</a:t>
          </a:r>
          <a:endParaRPr kumimoji="1" lang="en-US" altLang="ja-JP" sz="1100"/>
        </a:p>
        <a:p>
          <a:r>
            <a:rPr kumimoji="1" lang="ja-JP" altLang="en-US" sz="1100"/>
            <a:t>３</a:t>
          </a:r>
          <a:r>
            <a:rPr kumimoji="1" lang="en-US" altLang="ja-JP" sz="1100"/>
            <a:t>-Rank</a:t>
          </a:r>
          <a:r>
            <a:rPr kumimoji="1" lang="ja-JP" altLang="en-US" sz="1100"/>
            <a:t>に、</a:t>
          </a:r>
          <a:r>
            <a:rPr kumimoji="1" lang="en-US" altLang="ja-JP" sz="1100"/>
            <a:t>Total</a:t>
          </a:r>
          <a:r>
            <a:rPr kumimoji="1" lang="ja-JP" altLang="en-US" sz="1100"/>
            <a:t>の順位を求めること</a:t>
          </a:r>
          <a:endParaRPr kumimoji="1" lang="en-US" altLang="ja-JP" sz="1100"/>
        </a:p>
        <a:p>
          <a:r>
            <a:rPr kumimoji="1" lang="ja-JP" altLang="en-US" sz="1100"/>
            <a:t>ただし、順位は</a:t>
          </a:r>
          <a:r>
            <a:rPr kumimoji="1" lang="en-US" altLang="ja-JP" sz="1100"/>
            <a:t>Time</a:t>
          </a:r>
          <a:r>
            <a:rPr kumimoji="1" lang="ja-JP" altLang="en-US" sz="1100"/>
            <a:t>の昇順とする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118274</xdr:colOff>
      <xdr:row>2</xdr:row>
      <xdr:rowOff>33129</xdr:rowOff>
    </xdr:from>
    <xdr:to>
      <xdr:col>11</xdr:col>
      <xdr:colOff>602973</xdr:colOff>
      <xdr:row>7</xdr:row>
      <xdr:rowOff>205408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CE397F-EF0D-4C2E-912C-5EF42C735DDB}"/>
            </a:ext>
          </a:extLst>
        </xdr:cNvPr>
        <xdr:cNvSpPr txBox="1"/>
      </xdr:nvSpPr>
      <xdr:spPr>
        <a:xfrm>
          <a:off x="3987909" y="728868"/>
          <a:ext cx="4023029" cy="155713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問題：</a:t>
          </a:r>
          <a:endParaRPr kumimoji="1" lang="en-US" altLang="ja-JP" sz="1100" b="1"/>
        </a:p>
        <a:p>
          <a:r>
            <a:rPr kumimoji="1" lang="ja-JP" altLang="en-US" sz="1100"/>
            <a:t>１</a:t>
          </a:r>
          <a:r>
            <a:rPr kumimoji="1" lang="en-US" altLang="ja-JP" sz="1100"/>
            <a:t>-Total</a:t>
          </a:r>
          <a:r>
            <a:rPr kumimoji="1" lang="ja-JP" altLang="en-US" sz="1100"/>
            <a:t>（合計）を求めること</a:t>
          </a:r>
          <a:endParaRPr kumimoji="1" lang="en-US" altLang="ja-JP" sz="1100"/>
        </a:p>
        <a:p>
          <a:r>
            <a:rPr kumimoji="1" lang="ja-JP" altLang="en-US" sz="1100"/>
            <a:t>２</a:t>
          </a:r>
          <a:r>
            <a:rPr kumimoji="1" lang="en-US" altLang="ja-JP" sz="1100"/>
            <a:t>-</a:t>
          </a:r>
          <a:r>
            <a:rPr kumimoji="1" lang="ja-JP" altLang="en-US" sz="1100"/>
            <a:t>前期比を求めなさい。ただし以下の指示に従うこと</a:t>
          </a:r>
          <a:endParaRPr kumimoji="1" lang="en-US" altLang="ja-JP" sz="1100"/>
        </a:p>
        <a:p>
          <a:r>
            <a:rPr kumimoji="1" lang="ja-JP" altLang="en-US" sz="1100"/>
            <a:t>　前期比は、小数第</a:t>
          </a:r>
          <a:r>
            <a:rPr kumimoji="1" lang="en-US" altLang="ja-JP" sz="1100"/>
            <a:t>2</a:t>
          </a:r>
          <a:r>
            <a:rPr kumimoji="1" lang="ja-JP" altLang="en-US" sz="1100"/>
            <a:t>位を四捨五入し、</a:t>
          </a:r>
          <a:endParaRPr kumimoji="1" lang="en-US" altLang="ja-JP" sz="1100"/>
        </a:p>
        <a:p>
          <a:r>
            <a:rPr kumimoji="1" lang="ja-JP" altLang="en-US" sz="1100"/>
            <a:t>　小数第</a:t>
          </a:r>
          <a:r>
            <a:rPr kumimoji="1" lang="en-US" altLang="ja-JP" sz="1100"/>
            <a:t>1</a:t>
          </a:r>
          <a:r>
            <a:rPr kumimoji="1" lang="ja-JP" altLang="en-US" sz="1100"/>
            <a:t>位まで表示すること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数値には桁区切りをすること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118274</xdr:colOff>
      <xdr:row>2</xdr:row>
      <xdr:rowOff>33129</xdr:rowOff>
    </xdr:from>
    <xdr:to>
      <xdr:col>11</xdr:col>
      <xdr:colOff>602973</xdr:colOff>
      <xdr:row>7</xdr:row>
      <xdr:rowOff>205408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71BA7A-2758-40B6-A00D-0AAC205B9FCB}"/>
            </a:ext>
          </a:extLst>
        </xdr:cNvPr>
        <xdr:cNvSpPr txBox="1"/>
      </xdr:nvSpPr>
      <xdr:spPr>
        <a:xfrm>
          <a:off x="3981614" y="718929"/>
          <a:ext cx="4027999" cy="154387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問題：</a:t>
          </a:r>
          <a:endParaRPr kumimoji="1" lang="en-US" altLang="ja-JP" sz="1100" b="1"/>
        </a:p>
        <a:p>
          <a:r>
            <a:rPr kumimoji="1" lang="ja-JP" altLang="en-US" sz="1100"/>
            <a:t>１</a:t>
          </a:r>
          <a:r>
            <a:rPr kumimoji="1" lang="en-US" altLang="ja-JP" sz="1100"/>
            <a:t>-Total</a:t>
          </a:r>
          <a:r>
            <a:rPr kumimoji="1" lang="ja-JP" altLang="en-US" sz="1100"/>
            <a:t>（合計）を求めること</a:t>
          </a:r>
          <a:endParaRPr kumimoji="1" lang="en-US" altLang="ja-JP" sz="1100"/>
        </a:p>
        <a:p>
          <a:r>
            <a:rPr kumimoji="1" lang="ja-JP" altLang="en-US" sz="1100"/>
            <a:t>２</a:t>
          </a:r>
          <a:r>
            <a:rPr kumimoji="1" lang="en-US" altLang="ja-JP" sz="1100"/>
            <a:t>-</a:t>
          </a:r>
          <a:r>
            <a:rPr kumimoji="1" lang="ja-JP" altLang="en-US" sz="1100"/>
            <a:t>前期比を求めなさい。ただし以下の指示に従うこと</a:t>
          </a:r>
          <a:endParaRPr kumimoji="1" lang="en-US" altLang="ja-JP" sz="1100"/>
        </a:p>
        <a:p>
          <a:r>
            <a:rPr kumimoji="1" lang="ja-JP" altLang="en-US" sz="1100"/>
            <a:t>　前期比は、小数第</a:t>
          </a:r>
          <a:r>
            <a:rPr kumimoji="1" lang="en-US" altLang="ja-JP" sz="1100"/>
            <a:t>2</a:t>
          </a:r>
          <a:r>
            <a:rPr kumimoji="1" lang="ja-JP" altLang="en-US" sz="1100"/>
            <a:t>位を四捨五入し、</a:t>
          </a:r>
          <a:endParaRPr kumimoji="1" lang="en-US" altLang="ja-JP" sz="1100"/>
        </a:p>
        <a:p>
          <a:r>
            <a:rPr kumimoji="1" lang="ja-JP" altLang="en-US" sz="1100"/>
            <a:t>　小数第</a:t>
          </a:r>
          <a:r>
            <a:rPr kumimoji="1" lang="en-US" altLang="ja-JP" sz="1100"/>
            <a:t>1</a:t>
          </a:r>
          <a:r>
            <a:rPr kumimoji="1" lang="ja-JP" altLang="en-US" sz="1100"/>
            <a:t>位まで表示すること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数値には桁区切りをすること</a:t>
          </a:r>
          <a:endParaRPr kumimoji="1" lang="en-US" altLang="ja-JP" sz="1100"/>
        </a:p>
      </xdr:txBody>
    </xdr:sp>
    <xdr:clientData/>
  </xdr:twoCellAnchor>
  <xdr:twoCellAnchor>
    <xdr:from>
      <xdr:col>3</xdr:col>
      <xdr:colOff>795130</xdr:colOff>
      <xdr:row>9</xdr:row>
      <xdr:rowOff>86139</xdr:rowOff>
    </xdr:from>
    <xdr:to>
      <xdr:col>8</xdr:col>
      <xdr:colOff>636104</xdr:colOff>
      <xdr:row>17</xdr:row>
      <xdr:rowOff>139148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89921F2D-BA69-4280-8591-67424DA96D40}"/>
            </a:ext>
          </a:extLst>
        </xdr:cNvPr>
        <xdr:cNvSpPr/>
      </xdr:nvSpPr>
      <xdr:spPr>
        <a:xfrm>
          <a:off x="2756452" y="2398643"/>
          <a:ext cx="3279913" cy="1908314"/>
        </a:xfrm>
        <a:prstGeom prst="foldedCorner">
          <a:avLst>
            <a:gd name="adj" fmla="val 2777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410433</xdr:colOff>
      <xdr:row>10</xdr:row>
      <xdr:rowOff>60308</xdr:rowOff>
    </xdr:from>
    <xdr:ext cx="1723549" cy="60734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DF8D5D-B10E-4831-AC7E-11C0B1B5A7F9}"/>
            </a:ext>
          </a:extLst>
        </xdr:cNvPr>
        <xdr:cNvSpPr/>
      </xdr:nvSpPr>
      <xdr:spPr>
        <a:xfrm rot="21135384">
          <a:off x="5141459" y="2604725"/>
          <a:ext cx="1723549" cy="6073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2700">
                <a:solidFill>
                  <a:schemeClr val="accent5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ビジネス式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</xdr:colOff>
      <xdr:row>3</xdr:row>
      <xdr:rowOff>83820</xdr:rowOff>
    </xdr:from>
    <xdr:to>
      <xdr:col>12</xdr:col>
      <xdr:colOff>624840</xdr:colOff>
      <xdr:row>12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306C9D-C002-490D-8254-622B5EF19A2D}"/>
            </a:ext>
          </a:extLst>
        </xdr:cNvPr>
        <xdr:cNvSpPr txBox="1"/>
      </xdr:nvSpPr>
      <xdr:spPr>
        <a:xfrm>
          <a:off x="5806440" y="769620"/>
          <a:ext cx="3855720" cy="237744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問題：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特別価格（円）を求めなさい</a:t>
          </a:r>
          <a:endParaRPr kumimoji="1" lang="en-US" altLang="ja-JP" sz="1100"/>
        </a:p>
        <a:p>
          <a:r>
            <a:rPr kumimoji="1" lang="ja-JP" altLang="en-US" sz="1100"/>
            <a:t>　特別価格＝定価</a:t>
          </a:r>
          <a:r>
            <a:rPr kumimoji="1" lang="en-US" altLang="ja-JP" sz="1100"/>
            <a:t>×</a:t>
          </a:r>
          <a:r>
            <a:rPr kumimoji="1" lang="ja-JP" altLang="en-US" sz="1100"/>
            <a:t>（</a:t>
          </a:r>
          <a:r>
            <a:rPr kumimoji="1" lang="en-US" altLang="ja-JP" sz="1100"/>
            <a:t>1-</a:t>
          </a:r>
          <a:r>
            <a:rPr kumimoji="1" lang="ja-JP" altLang="en-US" sz="1100"/>
            <a:t>値引き率）で求め、</a:t>
          </a:r>
          <a:endParaRPr kumimoji="1" lang="en-US" altLang="ja-JP" sz="1100"/>
        </a:p>
        <a:p>
          <a:r>
            <a:rPr kumimoji="1" lang="ja-JP" altLang="en-US" sz="1100"/>
            <a:t>　小数点以下は切り捨てし、整数表示すること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税込み価格（円）を求めなさい</a:t>
          </a:r>
          <a:endParaRPr kumimoji="1" lang="en-US" altLang="ja-JP" sz="1100"/>
        </a:p>
        <a:p>
          <a:r>
            <a:rPr kumimoji="1" lang="ja-JP" altLang="en-US" sz="1100"/>
            <a:t>　税込み価格＝特別価格</a:t>
          </a:r>
          <a:r>
            <a:rPr kumimoji="1" lang="en-US" altLang="ja-JP" sz="1100"/>
            <a:t>×</a:t>
          </a:r>
          <a:r>
            <a:rPr kumimoji="1" lang="ja-JP" altLang="en-US" sz="1100"/>
            <a:t>数量</a:t>
          </a:r>
          <a:r>
            <a:rPr kumimoji="1" lang="en-US" altLang="ja-JP" sz="1100"/>
            <a:t>×</a:t>
          </a:r>
          <a:r>
            <a:rPr kumimoji="1" lang="ja-JP" altLang="en-US" sz="1100"/>
            <a:t>（</a:t>
          </a:r>
          <a:r>
            <a:rPr kumimoji="1" lang="en-US" altLang="ja-JP" sz="1100"/>
            <a:t>1+</a:t>
          </a:r>
          <a:r>
            <a:rPr kumimoji="1" lang="ja-JP" altLang="en-US" sz="1100"/>
            <a:t>税率）で求め、</a:t>
          </a:r>
          <a:endParaRPr kumimoji="1" lang="en-US" altLang="ja-JP" sz="1100"/>
        </a:p>
        <a:p>
          <a:r>
            <a:rPr kumimoji="1" lang="ja-JP" altLang="en-US" sz="1100"/>
            <a:t>　小数点以下は切り捨てし、整数表示すること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数量および税込み価格の合計を求めること</a:t>
          </a:r>
          <a:endParaRPr kumimoji="1" lang="en-US" altLang="ja-JP" sz="1100"/>
        </a:p>
        <a:p>
          <a:r>
            <a:rPr kumimoji="1" lang="en-US" altLang="ja-JP" sz="1100"/>
            <a:t>4-</a:t>
          </a:r>
          <a:r>
            <a:rPr kumimoji="1" lang="ja-JP" altLang="en-US" sz="1100"/>
            <a:t>桁区切りが必要な数値には桁区切りをすること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</xdr:colOff>
      <xdr:row>3</xdr:row>
      <xdr:rowOff>83820</xdr:rowOff>
    </xdr:from>
    <xdr:to>
      <xdr:col>12</xdr:col>
      <xdr:colOff>624840</xdr:colOff>
      <xdr:row>12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861960-7D0C-4BB6-BEF1-1278B7739594}"/>
            </a:ext>
          </a:extLst>
        </xdr:cNvPr>
        <xdr:cNvSpPr txBox="1"/>
      </xdr:nvSpPr>
      <xdr:spPr>
        <a:xfrm>
          <a:off x="5806440" y="769620"/>
          <a:ext cx="3855720" cy="237744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問題：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特別価格（円）を求めなさい</a:t>
          </a:r>
          <a:endParaRPr kumimoji="1" lang="en-US" altLang="ja-JP" sz="1100"/>
        </a:p>
        <a:p>
          <a:r>
            <a:rPr kumimoji="1" lang="ja-JP" altLang="en-US" sz="1100"/>
            <a:t>　特別価格＝定価</a:t>
          </a:r>
          <a:r>
            <a:rPr kumimoji="1" lang="en-US" altLang="ja-JP" sz="1100"/>
            <a:t>×</a:t>
          </a:r>
          <a:r>
            <a:rPr kumimoji="1" lang="ja-JP" altLang="en-US" sz="1100"/>
            <a:t>（</a:t>
          </a:r>
          <a:r>
            <a:rPr kumimoji="1" lang="en-US" altLang="ja-JP" sz="1100"/>
            <a:t>1-</a:t>
          </a:r>
          <a:r>
            <a:rPr kumimoji="1" lang="ja-JP" altLang="en-US" sz="1100"/>
            <a:t>値引き率）で求め、</a:t>
          </a:r>
          <a:endParaRPr kumimoji="1" lang="en-US" altLang="ja-JP" sz="1100"/>
        </a:p>
        <a:p>
          <a:r>
            <a:rPr kumimoji="1" lang="ja-JP" altLang="en-US" sz="1100"/>
            <a:t>　小数点以下は切り捨てし、整数表示すること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税込み価格（円）を求めなさい</a:t>
          </a:r>
          <a:endParaRPr kumimoji="1" lang="en-US" altLang="ja-JP" sz="1100"/>
        </a:p>
        <a:p>
          <a:r>
            <a:rPr kumimoji="1" lang="ja-JP" altLang="en-US" sz="1100"/>
            <a:t>　税込み価格＝特別価格</a:t>
          </a:r>
          <a:r>
            <a:rPr kumimoji="1" lang="en-US" altLang="ja-JP" sz="1100"/>
            <a:t>×</a:t>
          </a:r>
          <a:r>
            <a:rPr kumimoji="1" lang="ja-JP" altLang="en-US" sz="1100"/>
            <a:t>数量</a:t>
          </a:r>
          <a:r>
            <a:rPr kumimoji="1" lang="en-US" altLang="ja-JP" sz="1100"/>
            <a:t>×</a:t>
          </a:r>
          <a:r>
            <a:rPr kumimoji="1" lang="ja-JP" altLang="en-US" sz="1100"/>
            <a:t>（</a:t>
          </a:r>
          <a:r>
            <a:rPr kumimoji="1" lang="en-US" altLang="ja-JP" sz="1100"/>
            <a:t>1+</a:t>
          </a:r>
          <a:r>
            <a:rPr kumimoji="1" lang="ja-JP" altLang="en-US" sz="1100"/>
            <a:t>税率）で求め、</a:t>
          </a:r>
          <a:endParaRPr kumimoji="1" lang="en-US" altLang="ja-JP" sz="1100"/>
        </a:p>
        <a:p>
          <a:r>
            <a:rPr kumimoji="1" lang="ja-JP" altLang="en-US" sz="1100"/>
            <a:t>　小数点以下は切り捨てし、整数表示すること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数量および税込み価格の合計を求めること</a:t>
          </a:r>
          <a:endParaRPr kumimoji="1" lang="en-US" altLang="ja-JP" sz="1100"/>
        </a:p>
        <a:p>
          <a:r>
            <a:rPr kumimoji="1" lang="en-US" altLang="ja-JP" sz="1100"/>
            <a:t>4-</a:t>
          </a:r>
          <a:r>
            <a:rPr kumimoji="1" lang="ja-JP" altLang="en-US" sz="1100"/>
            <a:t>桁区切りが必要な数値には桁区切りをすること</a:t>
          </a:r>
          <a:endParaRPr kumimoji="1" lang="en-US" altLang="ja-JP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220980</xdr:rowOff>
    </xdr:from>
    <xdr:to>
      <xdr:col>10</xdr:col>
      <xdr:colOff>396240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80F8E7-2882-4A3A-9695-4189A91986B8}"/>
            </a:ext>
          </a:extLst>
        </xdr:cNvPr>
        <xdr:cNvSpPr txBox="1"/>
      </xdr:nvSpPr>
      <xdr:spPr>
        <a:xfrm>
          <a:off x="4175760" y="678180"/>
          <a:ext cx="3002280" cy="233172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問題：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前期売上と今期売上の</a:t>
          </a:r>
          <a:r>
            <a:rPr kumimoji="1" lang="en-US" altLang="ja-JP" sz="1100"/>
            <a:t>Total</a:t>
          </a:r>
          <a:r>
            <a:rPr kumimoji="1" lang="ja-JP" altLang="en-US" sz="1100"/>
            <a:t>を求めること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次期売上目標額を設定する</a:t>
          </a:r>
          <a:endParaRPr kumimoji="1" lang="en-US" altLang="ja-JP" sz="1100"/>
        </a:p>
        <a:p>
          <a:r>
            <a:rPr kumimoji="1" lang="ja-JP" altLang="en-US" sz="1100"/>
            <a:t>　目標額は、今期売上が前期売上よりも</a:t>
          </a:r>
          <a:endParaRPr kumimoji="1" lang="en-US" altLang="ja-JP" sz="1100"/>
        </a:p>
        <a:p>
          <a:r>
            <a:rPr kumimoji="1" lang="ja-JP" altLang="en-US" sz="1100"/>
            <a:t>　多ければ、今期売上の</a:t>
          </a:r>
          <a:r>
            <a:rPr kumimoji="1" lang="en-US" altLang="ja-JP" sz="1100"/>
            <a:t>1</a:t>
          </a:r>
          <a:r>
            <a:rPr kumimoji="1" lang="ja-JP" altLang="en-US" sz="1100"/>
            <a:t>割増しとし、</a:t>
          </a:r>
          <a:endParaRPr kumimoji="1" lang="en-US" altLang="ja-JP" sz="1100"/>
        </a:p>
        <a:p>
          <a:r>
            <a:rPr kumimoji="1" lang="ja-JP" altLang="en-US" sz="1100"/>
            <a:t>　そうでなければ、今期売上を目標額と</a:t>
          </a:r>
          <a:endParaRPr kumimoji="1" lang="en-US" altLang="ja-JP" sz="1100"/>
        </a:p>
        <a:p>
          <a:r>
            <a:rPr kumimoji="1" lang="ja-JP" altLang="en-US" sz="1100"/>
            <a:t>　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次期売上目標の</a:t>
          </a:r>
          <a:r>
            <a:rPr kumimoji="1" lang="en-US" altLang="ja-JP" sz="1100"/>
            <a:t>Total</a:t>
          </a:r>
          <a:r>
            <a:rPr kumimoji="1" lang="ja-JP" altLang="en-US" sz="1100"/>
            <a:t>は、</a:t>
          </a:r>
          <a:endParaRPr kumimoji="1" lang="en-US" altLang="ja-JP" sz="1100"/>
        </a:p>
        <a:p>
          <a:r>
            <a:rPr kumimoji="1" lang="ja-JP" altLang="en-US" sz="1100"/>
            <a:t>  各支店の目標額合計を算出すること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152400</xdr:rowOff>
    </xdr:from>
    <xdr:to>
      <xdr:col>10</xdr:col>
      <xdr:colOff>358140</xdr:colOff>
      <xdr:row>9</xdr:row>
      <xdr:rowOff>198120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B92C3D-64C7-4BF5-B8DE-6F1E9474463D}"/>
            </a:ext>
          </a:extLst>
        </xdr:cNvPr>
        <xdr:cNvSpPr txBox="1"/>
      </xdr:nvSpPr>
      <xdr:spPr>
        <a:xfrm>
          <a:off x="4137660" y="152400"/>
          <a:ext cx="3002280" cy="233172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問題：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前期売上と今期売上の</a:t>
          </a:r>
          <a:r>
            <a:rPr kumimoji="1" lang="en-US" altLang="ja-JP" sz="1100"/>
            <a:t>Total</a:t>
          </a:r>
          <a:r>
            <a:rPr kumimoji="1" lang="ja-JP" altLang="en-US" sz="1100"/>
            <a:t>を求めること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次期売上目標額を設定する</a:t>
          </a:r>
          <a:endParaRPr kumimoji="1" lang="en-US" altLang="ja-JP" sz="1100"/>
        </a:p>
        <a:p>
          <a:r>
            <a:rPr kumimoji="1" lang="ja-JP" altLang="en-US" sz="1100"/>
            <a:t>　目標額は、今期売上が前期売上よりも</a:t>
          </a:r>
          <a:endParaRPr kumimoji="1" lang="en-US" altLang="ja-JP" sz="1100"/>
        </a:p>
        <a:p>
          <a:r>
            <a:rPr kumimoji="1" lang="ja-JP" altLang="en-US" sz="1100"/>
            <a:t>　多ければ、今期売上の</a:t>
          </a:r>
          <a:r>
            <a:rPr kumimoji="1" lang="en-US" altLang="ja-JP" sz="1100"/>
            <a:t>1</a:t>
          </a:r>
          <a:r>
            <a:rPr kumimoji="1" lang="ja-JP" altLang="en-US" sz="1100"/>
            <a:t>割増しとし、</a:t>
          </a:r>
          <a:endParaRPr kumimoji="1" lang="en-US" altLang="ja-JP" sz="1100"/>
        </a:p>
        <a:p>
          <a:r>
            <a:rPr kumimoji="1" lang="ja-JP" altLang="en-US" sz="1100"/>
            <a:t>　そうでなければ、今期売上を目標額と</a:t>
          </a:r>
          <a:endParaRPr kumimoji="1" lang="en-US" altLang="ja-JP" sz="1100"/>
        </a:p>
        <a:p>
          <a:r>
            <a:rPr kumimoji="1" lang="ja-JP" altLang="en-US" sz="1100"/>
            <a:t>　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次期売上目標の</a:t>
          </a:r>
          <a:r>
            <a:rPr kumimoji="1" lang="en-US" altLang="ja-JP" sz="1100"/>
            <a:t>Total</a:t>
          </a:r>
          <a:r>
            <a:rPr kumimoji="1" lang="ja-JP" altLang="en-US" sz="1100"/>
            <a:t>は、</a:t>
          </a:r>
          <a:endParaRPr kumimoji="1" lang="en-US" altLang="ja-JP" sz="1100"/>
        </a:p>
        <a:p>
          <a:r>
            <a:rPr kumimoji="1" lang="ja-JP" altLang="en-US" sz="1100"/>
            <a:t>  各支店の目標額合計を算出すること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7</xdr:row>
      <xdr:rowOff>83820</xdr:rowOff>
    </xdr:from>
    <xdr:to>
      <xdr:col>10</xdr:col>
      <xdr:colOff>365760</xdr:colOff>
      <xdr:row>13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B326C5-F86A-4912-AED5-58EE30F4F1FA}"/>
            </a:ext>
          </a:extLst>
        </xdr:cNvPr>
        <xdr:cNvSpPr txBox="1"/>
      </xdr:nvSpPr>
      <xdr:spPr>
        <a:xfrm>
          <a:off x="1905000" y="1684020"/>
          <a:ext cx="3421380" cy="13716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問題：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表１の</a:t>
          </a:r>
          <a:r>
            <a:rPr kumimoji="1" lang="en-US" altLang="ja-JP" sz="1100" b="1"/>
            <a:t>NO.</a:t>
          </a:r>
          <a:r>
            <a:rPr kumimoji="1" lang="ja-JP" altLang="en-US" sz="1100"/>
            <a:t>の列に連番を入力すること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表１の</a:t>
          </a:r>
          <a:r>
            <a:rPr kumimoji="1" lang="ja-JP" altLang="en-US" sz="1100" b="1"/>
            <a:t>内容</a:t>
          </a:r>
          <a:r>
            <a:rPr kumimoji="1" lang="ja-JP" altLang="en-US" sz="1100"/>
            <a:t>の列に適当な文字列を表示すること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表２の</a:t>
          </a:r>
          <a:r>
            <a:rPr kumimoji="1" lang="ja-JP" altLang="en-US" sz="1100" b="1"/>
            <a:t>結果</a:t>
          </a:r>
          <a:r>
            <a:rPr kumimoji="1" lang="en-US" altLang="ja-JP" sz="1100" b="1"/>
            <a:t>(</a:t>
          </a:r>
          <a:r>
            <a:rPr kumimoji="1" lang="ja-JP" altLang="en-US" sz="1100" b="1"/>
            <a:t>件</a:t>
          </a:r>
          <a:r>
            <a:rPr kumimoji="1" lang="en-US" altLang="ja-JP" sz="1100" b="1"/>
            <a:t>)</a:t>
          </a:r>
          <a:r>
            <a:rPr kumimoji="1" lang="ja-JP" altLang="en-US" sz="1100"/>
            <a:t>の列に表</a:t>
          </a:r>
          <a:r>
            <a:rPr kumimoji="1" lang="en-US" altLang="ja-JP" sz="1100"/>
            <a:t>1</a:t>
          </a:r>
          <a:r>
            <a:rPr kumimoji="1" lang="ja-JP" altLang="en-US" sz="1100"/>
            <a:t>の内容を集計すること</a:t>
          </a:r>
          <a:endParaRPr kumimoji="1" lang="en-US" altLang="ja-JP" sz="1100"/>
        </a:p>
        <a:p>
          <a:r>
            <a:rPr kumimoji="1" lang="en-US" altLang="ja-JP" sz="1100"/>
            <a:t>4-</a:t>
          </a:r>
          <a:r>
            <a:rPr kumimoji="1" lang="ja-JP" altLang="en-US" sz="1100"/>
            <a:t>表２の</a:t>
          </a:r>
          <a:r>
            <a:rPr kumimoji="1" lang="ja-JP" altLang="en-US" sz="1100" b="1"/>
            <a:t>回答を昇順で並べ替える</a:t>
          </a:r>
          <a:r>
            <a:rPr kumimoji="1" lang="ja-JP" altLang="en-US" sz="1100"/>
            <a:t>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7</xdr:row>
      <xdr:rowOff>83820</xdr:rowOff>
    </xdr:from>
    <xdr:to>
      <xdr:col>10</xdr:col>
      <xdr:colOff>365760</xdr:colOff>
      <xdr:row>13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B8BBF8-79F3-4A8E-B764-A416DC0E39CC}"/>
            </a:ext>
          </a:extLst>
        </xdr:cNvPr>
        <xdr:cNvSpPr txBox="1"/>
      </xdr:nvSpPr>
      <xdr:spPr>
        <a:xfrm>
          <a:off x="1905000" y="1684020"/>
          <a:ext cx="3421380" cy="13716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問題：</a:t>
          </a:r>
          <a:endParaRPr kumimoji="1" lang="en-US" altLang="ja-JP" sz="1100"/>
        </a:p>
        <a:p>
          <a:r>
            <a:rPr kumimoji="1" lang="en-US" altLang="ja-JP" sz="1100"/>
            <a:t>1-</a:t>
          </a:r>
          <a:r>
            <a:rPr kumimoji="1" lang="ja-JP" altLang="en-US" sz="1100"/>
            <a:t>表１の</a:t>
          </a:r>
          <a:r>
            <a:rPr kumimoji="1" lang="en-US" altLang="ja-JP" sz="1100" b="1"/>
            <a:t>NO.</a:t>
          </a:r>
          <a:r>
            <a:rPr kumimoji="1" lang="ja-JP" altLang="en-US" sz="1100"/>
            <a:t>の列に連番を入力すること</a:t>
          </a:r>
          <a:endParaRPr kumimoji="1" lang="en-US" altLang="ja-JP" sz="1100"/>
        </a:p>
        <a:p>
          <a:r>
            <a:rPr kumimoji="1" lang="en-US" altLang="ja-JP" sz="1100"/>
            <a:t>2-</a:t>
          </a:r>
          <a:r>
            <a:rPr kumimoji="1" lang="ja-JP" altLang="en-US" sz="1100"/>
            <a:t>表１の</a:t>
          </a:r>
          <a:r>
            <a:rPr kumimoji="1" lang="ja-JP" altLang="en-US" sz="1100" b="1"/>
            <a:t>内容</a:t>
          </a:r>
          <a:r>
            <a:rPr kumimoji="1" lang="ja-JP" altLang="en-US" sz="1100"/>
            <a:t>の列に適当な文字列を表示すること</a:t>
          </a:r>
          <a:endParaRPr kumimoji="1" lang="en-US" altLang="ja-JP" sz="1100"/>
        </a:p>
        <a:p>
          <a:r>
            <a:rPr kumimoji="1" lang="en-US" altLang="ja-JP" sz="1100"/>
            <a:t>3-</a:t>
          </a:r>
          <a:r>
            <a:rPr kumimoji="1" lang="ja-JP" altLang="en-US" sz="1100"/>
            <a:t>表２の</a:t>
          </a:r>
          <a:r>
            <a:rPr kumimoji="1" lang="ja-JP" altLang="en-US" sz="1100" b="1"/>
            <a:t>結果</a:t>
          </a:r>
          <a:r>
            <a:rPr kumimoji="1" lang="en-US" altLang="ja-JP" sz="1100" b="1"/>
            <a:t>(</a:t>
          </a:r>
          <a:r>
            <a:rPr kumimoji="1" lang="ja-JP" altLang="en-US" sz="1100" b="1"/>
            <a:t>件</a:t>
          </a:r>
          <a:r>
            <a:rPr kumimoji="1" lang="en-US" altLang="ja-JP" sz="1100" b="1"/>
            <a:t>)</a:t>
          </a:r>
          <a:r>
            <a:rPr kumimoji="1" lang="ja-JP" altLang="en-US" sz="1100"/>
            <a:t>の列に表</a:t>
          </a:r>
          <a:r>
            <a:rPr kumimoji="1" lang="en-US" altLang="ja-JP" sz="1100"/>
            <a:t>1</a:t>
          </a:r>
          <a:r>
            <a:rPr kumimoji="1" lang="ja-JP" altLang="en-US" sz="1100"/>
            <a:t>の内容を集計すること</a:t>
          </a:r>
          <a:endParaRPr kumimoji="1" lang="en-US" altLang="ja-JP" sz="1100"/>
        </a:p>
        <a:p>
          <a:r>
            <a:rPr kumimoji="1" lang="en-US" altLang="ja-JP" sz="1100"/>
            <a:t>4-</a:t>
          </a:r>
          <a:r>
            <a:rPr kumimoji="1" lang="ja-JP" altLang="en-US" sz="1100"/>
            <a:t>表２の</a:t>
          </a:r>
          <a:r>
            <a:rPr kumimoji="1" lang="ja-JP" altLang="en-US" sz="1100" b="1"/>
            <a:t>回答を昇順で並べ替える</a:t>
          </a:r>
          <a:r>
            <a:rPr kumimoji="1" lang="ja-JP" altLang="en-US" sz="1100"/>
            <a:t>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H8"/>
  <sheetViews>
    <sheetView tabSelected="1" workbookViewId="0"/>
  </sheetViews>
  <sheetFormatPr defaultRowHeight="18" x14ac:dyDescent="0.45"/>
  <cols>
    <col min="1" max="1" width="2" customWidth="1"/>
    <col min="2" max="2" width="12.59765625" customWidth="1"/>
    <col min="3" max="7" width="9.69921875" customWidth="1"/>
  </cols>
  <sheetData>
    <row r="1" spans="2:8" x14ac:dyDescent="0.45">
      <c r="H1" t="s">
        <v>77</v>
      </c>
    </row>
    <row r="2" spans="2:8" x14ac:dyDescent="0.45">
      <c r="B2" t="s">
        <v>6</v>
      </c>
    </row>
    <row r="3" spans="2:8" x14ac:dyDescent="0.45">
      <c r="B3" s="3" t="s">
        <v>5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</row>
    <row r="4" spans="2:8" x14ac:dyDescent="0.45">
      <c r="B4" s="5" t="s">
        <v>7</v>
      </c>
      <c r="C4" s="1">
        <v>55.4</v>
      </c>
      <c r="D4" s="1">
        <v>60.2</v>
      </c>
      <c r="E4" s="4"/>
      <c r="F4" s="4"/>
      <c r="G4" s="2"/>
    </row>
    <row r="5" spans="2:8" x14ac:dyDescent="0.45">
      <c r="B5" s="5" t="s">
        <v>8</v>
      </c>
      <c r="C5" s="1">
        <v>63.2</v>
      </c>
      <c r="D5" s="1">
        <v>59.7</v>
      </c>
      <c r="E5" s="4"/>
      <c r="F5" s="4"/>
      <c r="G5" s="2"/>
    </row>
    <row r="6" spans="2:8" x14ac:dyDescent="0.45">
      <c r="B6" s="5" t="s">
        <v>9</v>
      </c>
      <c r="C6" s="1">
        <v>78.599999999999994</v>
      </c>
      <c r="D6" s="1">
        <v>74.099999999999994</v>
      </c>
      <c r="E6" s="4"/>
      <c r="F6" s="4"/>
      <c r="G6" s="2"/>
    </row>
    <row r="7" spans="2:8" x14ac:dyDescent="0.45">
      <c r="B7" s="5" t="s">
        <v>10</v>
      </c>
      <c r="C7" s="1">
        <v>53.9</v>
      </c>
      <c r="D7" s="1">
        <v>60.1</v>
      </c>
      <c r="E7" s="4"/>
      <c r="F7" s="4"/>
      <c r="G7" s="2"/>
    </row>
    <row r="8" spans="2:8" x14ac:dyDescent="0.45">
      <c r="B8" s="5" t="s">
        <v>11</v>
      </c>
      <c r="C8" s="1">
        <v>56.7</v>
      </c>
      <c r="D8" s="1">
        <v>58.9</v>
      </c>
      <c r="E8" s="4"/>
      <c r="F8" s="4"/>
      <c r="G8" s="2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H11"/>
  <sheetViews>
    <sheetView workbookViewId="0">
      <selection activeCell="G4" sqref="G4"/>
    </sheetView>
  </sheetViews>
  <sheetFormatPr defaultRowHeight="18" x14ac:dyDescent="0.45"/>
  <cols>
    <col min="1" max="1" width="2.3984375" customWidth="1"/>
    <col min="2" max="2" width="12.8984375" customWidth="1"/>
    <col min="3" max="7" width="9.69921875" customWidth="1"/>
  </cols>
  <sheetData>
    <row r="1" spans="2:8" x14ac:dyDescent="0.45">
      <c r="H1" t="s">
        <v>76</v>
      </c>
    </row>
    <row r="2" spans="2:8" x14ac:dyDescent="0.45">
      <c r="B2" t="s">
        <v>6</v>
      </c>
    </row>
    <row r="3" spans="2:8" x14ac:dyDescent="0.45">
      <c r="B3" s="3" t="s">
        <v>5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</row>
    <row r="4" spans="2:8" x14ac:dyDescent="0.45">
      <c r="B4" s="5" t="s">
        <v>7</v>
      </c>
      <c r="C4" s="1">
        <v>55.4</v>
      </c>
      <c r="D4" s="1">
        <v>60.2</v>
      </c>
      <c r="E4" s="4">
        <f>SUM(C4:D4)</f>
        <v>115.6</v>
      </c>
      <c r="F4" s="4">
        <f>AVERAGE(C4:D4)</f>
        <v>57.8</v>
      </c>
      <c r="G4" s="2">
        <f>RANK(E4,$E$4:$E$8,1)</f>
        <v>2</v>
      </c>
    </row>
    <row r="5" spans="2:8" x14ac:dyDescent="0.45">
      <c r="B5" s="5" t="s">
        <v>8</v>
      </c>
      <c r="C5" s="1">
        <v>63.2</v>
      </c>
      <c r="D5" s="1">
        <v>59.7</v>
      </c>
      <c r="E5" s="4">
        <f>SUM(C5:D5)</f>
        <v>122.9</v>
      </c>
      <c r="F5" s="4">
        <f t="shared" ref="F5:F8" si="0">AVERAGE(C5:D5)</f>
        <v>61.45</v>
      </c>
      <c r="G5" s="2">
        <f t="shared" ref="G5:G8" si="1">RANK(E5,$E$4:$E$8,1)</f>
        <v>4</v>
      </c>
    </row>
    <row r="6" spans="2:8" x14ac:dyDescent="0.45">
      <c r="B6" s="5" t="s">
        <v>9</v>
      </c>
      <c r="C6" s="1">
        <v>78.599999999999994</v>
      </c>
      <c r="D6" s="1">
        <v>74.099999999999994</v>
      </c>
      <c r="E6" s="4">
        <f>SUM(C6:D6)</f>
        <v>152.69999999999999</v>
      </c>
      <c r="F6" s="4">
        <f t="shared" si="0"/>
        <v>76.349999999999994</v>
      </c>
      <c r="G6" s="2">
        <f t="shared" si="1"/>
        <v>5</v>
      </c>
    </row>
    <row r="7" spans="2:8" x14ac:dyDescent="0.45">
      <c r="B7" s="5" t="s">
        <v>10</v>
      </c>
      <c r="C7" s="1">
        <v>53.9</v>
      </c>
      <c r="D7" s="1">
        <v>60.1</v>
      </c>
      <c r="E7" s="4">
        <f>SUM(C7:D7)</f>
        <v>114</v>
      </c>
      <c r="F7" s="4">
        <f t="shared" si="0"/>
        <v>57</v>
      </c>
      <c r="G7" s="2">
        <f t="shared" si="1"/>
        <v>1</v>
      </c>
    </row>
    <row r="8" spans="2:8" x14ac:dyDescent="0.45">
      <c r="B8" s="5" t="s">
        <v>11</v>
      </c>
      <c r="C8" s="1">
        <v>56.7</v>
      </c>
      <c r="D8" s="1">
        <v>58.9</v>
      </c>
      <c r="E8" s="4">
        <f>SUM(C8:D8)</f>
        <v>115.6</v>
      </c>
      <c r="F8" s="4">
        <f t="shared" si="0"/>
        <v>57.8</v>
      </c>
      <c r="G8" s="2">
        <f t="shared" si="1"/>
        <v>2</v>
      </c>
    </row>
    <row r="10" spans="2:8" x14ac:dyDescent="0.45">
      <c r="G10" t="s">
        <v>60</v>
      </c>
    </row>
    <row r="11" spans="2:8" x14ac:dyDescent="0.45">
      <c r="G11" t="s">
        <v>61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B1:F8"/>
  <sheetViews>
    <sheetView zoomScale="115" zoomScaleNormal="115" workbookViewId="0"/>
  </sheetViews>
  <sheetFormatPr defaultRowHeight="18" x14ac:dyDescent="0.45"/>
  <cols>
    <col min="1" max="1" width="4.3984375" customWidth="1"/>
    <col min="3" max="5" width="12.5" customWidth="1"/>
    <col min="6" max="6" width="2.5" customWidth="1"/>
  </cols>
  <sheetData>
    <row r="1" spans="2:6" x14ac:dyDescent="0.45">
      <c r="F1" t="s">
        <v>77</v>
      </c>
    </row>
    <row r="2" spans="2:6" x14ac:dyDescent="0.45">
      <c r="B2" t="s">
        <v>12</v>
      </c>
    </row>
    <row r="3" spans="2:6" ht="36" x14ac:dyDescent="0.45">
      <c r="B3" s="12" t="s">
        <v>13</v>
      </c>
      <c r="C3" s="13" t="s">
        <v>18</v>
      </c>
      <c r="D3" s="13" t="s">
        <v>19</v>
      </c>
      <c r="E3" s="13" t="s">
        <v>20</v>
      </c>
    </row>
    <row r="4" spans="2:6" x14ac:dyDescent="0.45">
      <c r="B4" s="8" t="s">
        <v>14</v>
      </c>
      <c r="C4" s="16">
        <v>189000</v>
      </c>
      <c r="D4" s="16">
        <v>201000</v>
      </c>
      <c r="E4" s="17"/>
    </row>
    <row r="5" spans="2:6" x14ac:dyDescent="0.45">
      <c r="B5" s="8" t="s">
        <v>15</v>
      </c>
      <c r="C5" s="16">
        <v>221000</v>
      </c>
      <c r="D5" s="16">
        <v>218000</v>
      </c>
      <c r="E5" s="17"/>
    </row>
    <row r="6" spans="2:6" x14ac:dyDescent="0.45">
      <c r="B6" s="8" t="s">
        <v>16</v>
      </c>
      <c r="C6" s="16">
        <v>216000</v>
      </c>
      <c r="D6" s="16">
        <v>230000</v>
      </c>
      <c r="E6" s="17"/>
    </row>
    <row r="7" spans="2:6" x14ac:dyDescent="0.45">
      <c r="B7" s="8" t="s">
        <v>17</v>
      </c>
      <c r="C7" s="16">
        <v>98000</v>
      </c>
      <c r="D7" s="16">
        <v>107000</v>
      </c>
      <c r="E7" s="17"/>
    </row>
    <row r="8" spans="2:6" x14ac:dyDescent="0.45">
      <c r="B8" s="11" t="s">
        <v>2</v>
      </c>
      <c r="C8" s="18"/>
      <c r="D8" s="18"/>
      <c r="E8" s="18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B2:F17"/>
  <sheetViews>
    <sheetView zoomScale="115" zoomScaleNormal="115" workbookViewId="0"/>
  </sheetViews>
  <sheetFormatPr defaultRowHeight="18" x14ac:dyDescent="0.45"/>
  <cols>
    <col min="1" max="1" width="4.3984375" customWidth="1"/>
    <col min="3" max="5" width="12.5" customWidth="1"/>
    <col min="6" max="6" width="2.5" customWidth="1"/>
  </cols>
  <sheetData>
    <row r="2" spans="2:6" x14ac:dyDescent="0.45">
      <c r="B2" t="s">
        <v>12</v>
      </c>
    </row>
    <row r="3" spans="2:6" ht="36" x14ac:dyDescent="0.45">
      <c r="B3" s="12" t="s">
        <v>13</v>
      </c>
      <c r="C3" s="13" t="s">
        <v>18</v>
      </c>
      <c r="D3" s="13" t="s">
        <v>19</v>
      </c>
      <c r="E3" s="13" t="s">
        <v>20</v>
      </c>
    </row>
    <row r="4" spans="2:6" x14ac:dyDescent="0.45">
      <c r="B4" s="8" t="s">
        <v>14</v>
      </c>
      <c r="C4" s="9">
        <v>189000</v>
      </c>
      <c r="D4" s="9">
        <v>201000</v>
      </c>
      <c r="E4" s="10">
        <f>ROUND(D4/C4*100,1)</f>
        <v>106.3</v>
      </c>
    </row>
    <row r="5" spans="2:6" x14ac:dyDescent="0.45">
      <c r="B5" s="8" t="s">
        <v>15</v>
      </c>
      <c r="C5" s="9">
        <v>221000</v>
      </c>
      <c r="D5" s="9">
        <v>218000</v>
      </c>
      <c r="E5" s="10">
        <f t="shared" ref="E5:E8" si="0">ROUND(D5/C5*100,1)</f>
        <v>98.6</v>
      </c>
    </row>
    <row r="6" spans="2:6" x14ac:dyDescent="0.45">
      <c r="B6" s="8" t="s">
        <v>16</v>
      </c>
      <c r="C6" s="9">
        <v>216000</v>
      </c>
      <c r="D6" s="9">
        <v>230000</v>
      </c>
      <c r="E6" s="10">
        <f t="shared" si="0"/>
        <v>106.5</v>
      </c>
    </row>
    <row r="7" spans="2:6" x14ac:dyDescent="0.45">
      <c r="B7" s="8" t="s">
        <v>17</v>
      </c>
      <c r="C7" s="9">
        <v>98000</v>
      </c>
      <c r="D7" s="9">
        <v>107000</v>
      </c>
      <c r="E7" s="10">
        <f t="shared" si="0"/>
        <v>109.2</v>
      </c>
    </row>
    <row r="8" spans="2:6" x14ac:dyDescent="0.45">
      <c r="B8" s="11" t="s">
        <v>2</v>
      </c>
      <c r="C8" s="14">
        <f>SUM(C4:C7)</f>
        <v>724000</v>
      </c>
      <c r="D8" s="14">
        <f>SUM(D4:D7)</f>
        <v>756000</v>
      </c>
      <c r="E8" s="15">
        <f t="shared" si="0"/>
        <v>104.4</v>
      </c>
    </row>
    <row r="11" spans="2:6" x14ac:dyDescent="0.45">
      <c r="E11" s="7" t="s">
        <v>62</v>
      </c>
      <c r="F11" s="42" t="s">
        <v>63</v>
      </c>
    </row>
    <row r="12" spans="2:6" x14ac:dyDescent="0.45">
      <c r="E12" s="7" t="s">
        <v>64</v>
      </c>
      <c r="F12" s="42" t="s">
        <v>65</v>
      </c>
    </row>
    <row r="13" spans="2:6" x14ac:dyDescent="0.45">
      <c r="E13" s="7" t="s">
        <v>66</v>
      </c>
      <c r="F13" s="42" t="s">
        <v>67</v>
      </c>
    </row>
    <row r="14" spans="2:6" x14ac:dyDescent="0.45">
      <c r="E14" s="7" t="s">
        <v>68</v>
      </c>
      <c r="F14" s="42" t="s">
        <v>69</v>
      </c>
    </row>
    <row r="15" spans="2:6" x14ac:dyDescent="0.45">
      <c r="E15" s="7" t="s">
        <v>70</v>
      </c>
      <c r="F15" s="42" t="s">
        <v>71</v>
      </c>
    </row>
    <row r="16" spans="2:6" x14ac:dyDescent="0.45">
      <c r="E16" s="7" t="s">
        <v>72</v>
      </c>
      <c r="F16" s="42" t="s">
        <v>75</v>
      </c>
    </row>
    <row r="17" spans="5:6" x14ac:dyDescent="0.45">
      <c r="E17" s="7" t="s">
        <v>73</v>
      </c>
      <c r="F17" s="42" t="s">
        <v>74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B1:H11"/>
  <sheetViews>
    <sheetView workbookViewId="0"/>
  </sheetViews>
  <sheetFormatPr defaultRowHeight="18" x14ac:dyDescent="0.45"/>
  <cols>
    <col min="1" max="1" width="3.5" customWidth="1"/>
    <col min="2" max="2" width="10.19921875" customWidth="1"/>
    <col min="3" max="4" width="13.69921875" customWidth="1"/>
    <col min="5" max="5" width="12.09765625" customWidth="1"/>
    <col min="6" max="6" width="7.69921875" customWidth="1"/>
    <col min="7" max="7" width="13.69921875" customWidth="1"/>
  </cols>
  <sheetData>
    <row r="1" spans="2:8" x14ac:dyDescent="0.45">
      <c r="H1" t="s">
        <v>77</v>
      </c>
    </row>
    <row r="2" spans="2:8" x14ac:dyDescent="0.45">
      <c r="G2" s="6" t="s">
        <v>29</v>
      </c>
    </row>
    <row r="3" spans="2:8" x14ac:dyDescent="0.45">
      <c r="B3" s="19" t="s">
        <v>34</v>
      </c>
      <c r="G3" s="25">
        <v>0.08</v>
      </c>
    </row>
    <row r="4" spans="2:8" ht="36" x14ac:dyDescent="0.45">
      <c r="B4" s="23" t="s">
        <v>30</v>
      </c>
      <c r="C4" s="24" t="s">
        <v>31</v>
      </c>
      <c r="D4" s="24" t="s">
        <v>35</v>
      </c>
      <c r="E4" s="24" t="s">
        <v>27</v>
      </c>
      <c r="F4" s="24" t="s">
        <v>33</v>
      </c>
      <c r="G4" s="24" t="s">
        <v>28</v>
      </c>
    </row>
    <row r="5" spans="2:8" x14ac:dyDescent="0.45">
      <c r="B5" s="20" t="s">
        <v>21</v>
      </c>
      <c r="C5" s="26">
        <v>1198</v>
      </c>
      <c r="D5" s="22">
        <v>0.2</v>
      </c>
      <c r="E5" s="26"/>
      <c r="F5" s="26">
        <v>20</v>
      </c>
      <c r="G5" s="26"/>
    </row>
    <row r="6" spans="2:8" x14ac:dyDescent="0.45">
      <c r="B6" s="20" t="s">
        <v>22</v>
      </c>
      <c r="C6" s="26">
        <v>889</v>
      </c>
      <c r="D6" s="22">
        <v>0.13</v>
      </c>
      <c r="E6" s="26"/>
      <c r="F6" s="26">
        <v>18</v>
      </c>
      <c r="G6" s="26"/>
    </row>
    <row r="7" spans="2:8" x14ac:dyDescent="0.45">
      <c r="B7" s="20" t="s">
        <v>23</v>
      </c>
      <c r="C7" s="26">
        <v>999</v>
      </c>
      <c r="D7" s="22">
        <v>0.21</v>
      </c>
      <c r="E7" s="26"/>
      <c r="F7" s="26">
        <v>60</v>
      </c>
      <c r="G7" s="26"/>
    </row>
    <row r="8" spans="2:8" x14ac:dyDescent="0.45">
      <c r="B8" s="20" t="s">
        <v>24</v>
      </c>
      <c r="C8" s="26">
        <v>643</v>
      </c>
      <c r="D8" s="22">
        <v>0.14000000000000001</v>
      </c>
      <c r="E8" s="26"/>
      <c r="F8" s="26">
        <v>42</v>
      </c>
      <c r="G8" s="26"/>
    </row>
    <row r="9" spans="2:8" x14ac:dyDescent="0.45">
      <c r="B9" s="20" t="s">
        <v>25</v>
      </c>
      <c r="C9" s="26">
        <v>789</v>
      </c>
      <c r="D9" s="22">
        <v>0.1</v>
      </c>
      <c r="E9" s="26"/>
      <c r="F9" s="26">
        <v>15</v>
      </c>
      <c r="G9" s="26"/>
    </row>
    <row r="10" spans="2:8" x14ac:dyDescent="0.45">
      <c r="B10" s="20" t="s">
        <v>26</v>
      </c>
      <c r="C10" s="26">
        <v>1238</v>
      </c>
      <c r="D10" s="22">
        <v>0.16</v>
      </c>
      <c r="E10" s="26"/>
      <c r="F10" s="26">
        <v>4</v>
      </c>
      <c r="G10" s="26"/>
    </row>
    <row r="11" spans="2:8" x14ac:dyDescent="0.45">
      <c r="B11" s="43" t="s">
        <v>32</v>
      </c>
      <c r="C11" s="43"/>
      <c r="D11" s="43"/>
      <c r="E11" s="43"/>
      <c r="F11" s="26"/>
      <c r="G11" s="26"/>
    </row>
  </sheetData>
  <mergeCells count="1">
    <mergeCell ref="B11:E11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2:G20"/>
  <sheetViews>
    <sheetView workbookViewId="0"/>
  </sheetViews>
  <sheetFormatPr defaultRowHeight="18" x14ac:dyDescent="0.45"/>
  <cols>
    <col min="1" max="1" width="3.5" customWidth="1"/>
    <col min="2" max="2" width="10.19921875" customWidth="1"/>
    <col min="3" max="4" width="13.69921875" customWidth="1"/>
    <col min="5" max="5" width="12.09765625" customWidth="1"/>
    <col min="6" max="6" width="7.69921875" customWidth="1"/>
    <col min="7" max="7" width="13.69921875" customWidth="1"/>
  </cols>
  <sheetData>
    <row r="2" spans="2:7" x14ac:dyDescent="0.45">
      <c r="G2" s="6" t="s">
        <v>29</v>
      </c>
    </row>
    <row r="3" spans="2:7" x14ac:dyDescent="0.45">
      <c r="B3" s="19" t="s">
        <v>34</v>
      </c>
      <c r="G3" s="25">
        <v>0.08</v>
      </c>
    </row>
    <row r="4" spans="2:7" ht="36" x14ac:dyDescent="0.45">
      <c r="B4" s="23" t="s">
        <v>30</v>
      </c>
      <c r="C4" s="24" t="s">
        <v>31</v>
      </c>
      <c r="D4" s="24" t="s">
        <v>35</v>
      </c>
      <c r="E4" s="24" t="s">
        <v>27</v>
      </c>
      <c r="F4" s="24" t="s">
        <v>33</v>
      </c>
      <c r="G4" s="24" t="s">
        <v>28</v>
      </c>
    </row>
    <row r="5" spans="2:7" x14ac:dyDescent="0.45">
      <c r="B5" s="20" t="s">
        <v>21</v>
      </c>
      <c r="C5" s="21">
        <v>1198</v>
      </c>
      <c r="D5" s="22">
        <v>0.2</v>
      </c>
      <c r="E5" s="21">
        <f>ROUNDDOWN(C5*(1-D5),0)</f>
        <v>958</v>
      </c>
      <c r="F5" s="21">
        <v>20</v>
      </c>
      <c r="G5" s="21">
        <f>ROUNDDOWN(E5*F5*(1+$G$3),0)</f>
        <v>20692</v>
      </c>
    </row>
    <row r="6" spans="2:7" x14ac:dyDescent="0.45">
      <c r="B6" s="20" t="s">
        <v>22</v>
      </c>
      <c r="C6" s="21">
        <v>889</v>
      </c>
      <c r="D6" s="22">
        <v>0.13</v>
      </c>
      <c r="E6" s="21">
        <f t="shared" ref="E6:E10" si="0">ROUNDDOWN(C6*(1-D6),0)</f>
        <v>773</v>
      </c>
      <c r="F6" s="21">
        <v>18</v>
      </c>
      <c r="G6" s="21">
        <f t="shared" ref="G6:G10" si="1">ROUNDDOWN(E6*F6*(1+$G$3),0)</f>
        <v>15027</v>
      </c>
    </row>
    <row r="7" spans="2:7" x14ac:dyDescent="0.45">
      <c r="B7" s="20" t="s">
        <v>23</v>
      </c>
      <c r="C7" s="21">
        <v>999</v>
      </c>
      <c r="D7" s="22">
        <v>0.21</v>
      </c>
      <c r="E7" s="21">
        <f t="shared" si="0"/>
        <v>789</v>
      </c>
      <c r="F7" s="21">
        <v>60</v>
      </c>
      <c r="G7" s="21">
        <f t="shared" si="1"/>
        <v>51127</v>
      </c>
    </row>
    <row r="8" spans="2:7" x14ac:dyDescent="0.45">
      <c r="B8" s="20" t="s">
        <v>24</v>
      </c>
      <c r="C8" s="21">
        <v>643</v>
      </c>
      <c r="D8" s="22">
        <v>0.14000000000000001</v>
      </c>
      <c r="E8" s="21">
        <f t="shared" si="0"/>
        <v>552</v>
      </c>
      <c r="F8" s="21">
        <v>42</v>
      </c>
      <c r="G8" s="21">
        <f t="shared" si="1"/>
        <v>25038</v>
      </c>
    </row>
    <row r="9" spans="2:7" x14ac:dyDescent="0.45">
      <c r="B9" s="20" t="s">
        <v>25</v>
      </c>
      <c r="C9" s="21">
        <v>789</v>
      </c>
      <c r="D9" s="22">
        <v>0.1</v>
      </c>
      <c r="E9" s="21">
        <f t="shared" si="0"/>
        <v>710</v>
      </c>
      <c r="F9" s="21">
        <v>15</v>
      </c>
      <c r="G9" s="21">
        <f t="shared" si="1"/>
        <v>11502</v>
      </c>
    </row>
    <row r="10" spans="2:7" x14ac:dyDescent="0.45">
      <c r="B10" s="20" t="s">
        <v>26</v>
      </c>
      <c r="C10" s="21">
        <v>1238</v>
      </c>
      <c r="D10" s="22">
        <v>0.16</v>
      </c>
      <c r="E10" s="21">
        <f t="shared" si="0"/>
        <v>1039</v>
      </c>
      <c r="F10" s="21">
        <v>4</v>
      </c>
      <c r="G10" s="21">
        <f t="shared" si="1"/>
        <v>4488</v>
      </c>
    </row>
    <row r="11" spans="2:7" x14ac:dyDescent="0.45">
      <c r="B11" s="43" t="s">
        <v>32</v>
      </c>
      <c r="C11" s="43"/>
      <c r="D11" s="43"/>
      <c r="E11" s="43"/>
      <c r="F11" s="21">
        <f t="shared" ref="F11:G11" si="2">SUM(F5:F10)</f>
        <v>159</v>
      </c>
      <c r="G11" s="21">
        <f t="shared" si="2"/>
        <v>127874</v>
      </c>
    </row>
    <row r="14" spans="2:7" x14ac:dyDescent="0.45">
      <c r="G14" t="s">
        <v>36</v>
      </c>
    </row>
    <row r="15" spans="2:7" x14ac:dyDescent="0.45">
      <c r="G15" t="s">
        <v>37</v>
      </c>
    </row>
    <row r="16" spans="2:7" x14ac:dyDescent="0.45">
      <c r="G16" t="s">
        <v>38</v>
      </c>
    </row>
    <row r="17" spans="7:7" x14ac:dyDescent="0.45">
      <c r="G17" t="s">
        <v>39</v>
      </c>
    </row>
    <row r="18" spans="7:7" x14ac:dyDescent="0.45">
      <c r="G18" t="s">
        <v>40</v>
      </c>
    </row>
    <row r="19" spans="7:7" x14ac:dyDescent="0.45">
      <c r="G19" t="s">
        <v>41</v>
      </c>
    </row>
    <row r="20" spans="7:7" x14ac:dyDescent="0.45">
      <c r="G20" t="s">
        <v>42</v>
      </c>
    </row>
  </sheetData>
  <mergeCells count="1">
    <mergeCell ref="B11:E11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B1:F7"/>
  <sheetViews>
    <sheetView workbookViewId="0"/>
  </sheetViews>
  <sheetFormatPr defaultRowHeight="18" x14ac:dyDescent="0.45"/>
  <cols>
    <col min="1" max="1" width="3.19921875" customWidth="1"/>
    <col min="3" max="4" width="12.3984375" customWidth="1"/>
    <col min="5" max="5" width="13.8984375" customWidth="1"/>
    <col min="6" max="6" width="3" customWidth="1"/>
  </cols>
  <sheetData>
    <row r="1" spans="2:6" x14ac:dyDescent="0.45">
      <c r="F1" t="s">
        <v>76</v>
      </c>
    </row>
    <row r="2" spans="2:6" ht="36" x14ac:dyDescent="0.45">
      <c r="B2" s="33" t="s">
        <v>13</v>
      </c>
      <c r="C2" s="34" t="s">
        <v>18</v>
      </c>
      <c r="D2" s="34" t="s">
        <v>19</v>
      </c>
      <c r="E2" s="34" t="s">
        <v>43</v>
      </c>
    </row>
    <row r="3" spans="2:6" x14ac:dyDescent="0.45">
      <c r="B3" s="27" t="s">
        <v>14</v>
      </c>
      <c r="C3" s="28">
        <v>189800</v>
      </c>
      <c r="D3" s="28">
        <v>201200</v>
      </c>
      <c r="E3" s="29"/>
    </row>
    <row r="4" spans="2:6" x14ac:dyDescent="0.45">
      <c r="B4" s="27" t="s">
        <v>15</v>
      </c>
      <c r="C4" s="28">
        <v>221060</v>
      </c>
      <c r="D4" s="28">
        <v>218080</v>
      </c>
      <c r="E4" s="29"/>
    </row>
    <row r="5" spans="2:6" x14ac:dyDescent="0.45">
      <c r="B5" s="27" t="s">
        <v>16</v>
      </c>
      <c r="C5" s="28">
        <v>216450</v>
      </c>
      <c r="D5" s="28">
        <v>239700</v>
      </c>
      <c r="E5" s="29"/>
    </row>
    <row r="6" spans="2:6" x14ac:dyDescent="0.45">
      <c r="B6" s="27" t="s">
        <v>17</v>
      </c>
      <c r="C6" s="28">
        <v>98780</v>
      </c>
      <c r="D6" s="28">
        <v>107400</v>
      </c>
      <c r="E6" s="29"/>
    </row>
    <row r="7" spans="2:6" x14ac:dyDescent="0.45">
      <c r="B7" s="30" t="s">
        <v>2</v>
      </c>
      <c r="C7" s="31"/>
      <c r="D7" s="31"/>
      <c r="E7" s="31"/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B2:E15"/>
  <sheetViews>
    <sheetView workbookViewId="0">
      <selection activeCell="B1" sqref="B1"/>
    </sheetView>
  </sheetViews>
  <sheetFormatPr defaultRowHeight="18" x14ac:dyDescent="0.45"/>
  <cols>
    <col min="1" max="1" width="3.19921875" customWidth="1"/>
    <col min="3" max="4" width="12.3984375" customWidth="1"/>
    <col min="5" max="5" width="13.8984375" customWidth="1"/>
    <col min="6" max="6" width="3" customWidth="1"/>
  </cols>
  <sheetData>
    <row r="2" spans="2:5" ht="36" x14ac:dyDescent="0.45">
      <c r="B2" s="33" t="s">
        <v>13</v>
      </c>
      <c r="C2" s="34" t="s">
        <v>18</v>
      </c>
      <c r="D2" s="34" t="s">
        <v>19</v>
      </c>
      <c r="E2" s="34" t="s">
        <v>43</v>
      </c>
    </row>
    <row r="3" spans="2:5" x14ac:dyDescent="0.45">
      <c r="B3" s="27" t="s">
        <v>14</v>
      </c>
      <c r="C3" s="28">
        <v>189800</v>
      </c>
      <c r="D3" s="28">
        <v>201200</v>
      </c>
      <c r="E3" s="28">
        <f>IF(D3&gt;C3,D3*1.1,D3*1)</f>
        <v>221320.00000000003</v>
      </c>
    </row>
    <row r="4" spans="2:5" x14ac:dyDescent="0.45">
      <c r="B4" s="27" t="s">
        <v>15</v>
      </c>
      <c r="C4" s="28">
        <v>221060</v>
      </c>
      <c r="D4" s="28">
        <v>218080</v>
      </c>
      <c r="E4" s="28">
        <f t="shared" ref="E4:E6" si="0">IF(D4&gt;C4,D4*1.1,D4*1)</f>
        <v>218080</v>
      </c>
    </row>
    <row r="5" spans="2:5" x14ac:dyDescent="0.45">
      <c r="B5" s="27" t="s">
        <v>16</v>
      </c>
      <c r="C5" s="28">
        <v>216450</v>
      </c>
      <c r="D5" s="28">
        <v>239700</v>
      </c>
      <c r="E5" s="28">
        <f t="shared" si="0"/>
        <v>263670</v>
      </c>
    </row>
    <row r="6" spans="2:5" x14ac:dyDescent="0.45">
      <c r="B6" s="27" t="s">
        <v>17</v>
      </c>
      <c r="C6" s="28">
        <v>98780</v>
      </c>
      <c r="D6" s="28">
        <v>107400</v>
      </c>
      <c r="E6" s="28">
        <f t="shared" si="0"/>
        <v>118140.00000000001</v>
      </c>
    </row>
    <row r="7" spans="2:5" x14ac:dyDescent="0.45">
      <c r="B7" s="30" t="s">
        <v>2</v>
      </c>
      <c r="C7" s="32">
        <f>SUM(C3:C6)</f>
        <v>726090</v>
      </c>
      <c r="D7" s="32">
        <f>SUM(D3:D6)</f>
        <v>766380</v>
      </c>
      <c r="E7" s="32">
        <f>SUM(E3:E6)</f>
        <v>821210</v>
      </c>
    </row>
    <row r="11" spans="2:5" x14ac:dyDescent="0.45">
      <c r="E11" t="s">
        <v>44</v>
      </c>
    </row>
    <row r="12" spans="2:5" x14ac:dyDescent="0.45">
      <c r="E12" t="s">
        <v>45</v>
      </c>
    </row>
    <row r="13" spans="2:5" x14ac:dyDescent="0.45">
      <c r="E13" t="s">
        <v>46</v>
      </c>
    </row>
    <row r="14" spans="2:5" x14ac:dyDescent="0.45">
      <c r="E14" t="s">
        <v>47</v>
      </c>
    </row>
    <row r="15" spans="2:5" x14ac:dyDescent="0.45">
      <c r="E15" t="s">
        <v>48</v>
      </c>
    </row>
  </sheetData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</sheetPr>
  <dimension ref="B1:J17"/>
  <sheetViews>
    <sheetView workbookViewId="0"/>
  </sheetViews>
  <sheetFormatPr defaultRowHeight="18" x14ac:dyDescent="0.45"/>
  <cols>
    <col min="1" max="1" width="2.8984375" customWidth="1"/>
    <col min="2" max="2" width="4.3984375" bestFit="1" customWidth="1"/>
    <col min="3" max="3" width="5" bestFit="1" customWidth="1"/>
    <col min="4" max="4" width="8.59765625" bestFit="1" customWidth="1"/>
    <col min="5" max="5" width="3.19921875" customWidth="1"/>
    <col min="6" max="6" width="5" bestFit="1" customWidth="1"/>
    <col min="7" max="7" width="10.19921875" customWidth="1"/>
    <col min="8" max="8" width="8.19921875" bestFit="1" customWidth="1"/>
  </cols>
  <sheetData>
    <row r="1" spans="2:10" x14ac:dyDescent="0.45">
      <c r="B1" t="s">
        <v>57</v>
      </c>
      <c r="F1" t="s">
        <v>58</v>
      </c>
      <c r="J1" t="s">
        <v>78</v>
      </c>
    </row>
    <row r="2" spans="2:10" x14ac:dyDescent="0.45">
      <c r="B2" s="39" t="s">
        <v>55</v>
      </c>
      <c r="C2" s="39" t="s">
        <v>49</v>
      </c>
      <c r="D2" s="39" t="s">
        <v>54</v>
      </c>
      <c r="F2" s="40" t="s">
        <v>49</v>
      </c>
      <c r="G2" s="40" t="s">
        <v>54</v>
      </c>
      <c r="H2" s="40" t="s">
        <v>56</v>
      </c>
    </row>
    <row r="3" spans="2:10" x14ac:dyDescent="0.45">
      <c r="B3" s="38">
        <v>1</v>
      </c>
      <c r="C3" s="38">
        <v>3</v>
      </c>
      <c r="D3" s="37"/>
      <c r="F3" s="35">
        <v>4</v>
      </c>
      <c r="G3" s="36" t="s">
        <v>53</v>
      </c>
      <c r="H3" s="35"/>
    </row>
    <row r="4" spans="2:10" x14ac:dyDescent="0.45">
      <c r="B4" s="38">
        <v>2</v>
      </c>
      <c r="C4" s="38">
        <v>4</v>
      </c>
      <c r="D4" s="37"/>
      <c r="F4" s="35">
        <v>3</v>
      </c>
      <c r="G4" s="36" t="s">
        <v>52</v>
      </c>
      <c r="H4" s="35"/>
    </row>
    <row r="5" spans="2:10" x14ac:dyDescent="0.45">
      <c r="B5" s="38"/>
      <c r="C5" s="38">
        <v>2</v>
      </c>
      <c r="D5" s="37"/>
      <c r="F5" s="35">
        <v>2</v>
      </c>
      <c r="G5" s="36" t="s">
        <v>51</v>
      </c>
      <c r="H5" s="35"/>
    </row>
    <row r="6" spans="2:10" x14ac:dyDescent="0.45">
      <c r="B6" s="38"/>
      <c r="C6" s="38">
        <v>3</v>
      </c>
      <c r="D6" s="37"/>
      <c r="F6" s="35">
        <v>1</v>
      </c>
      <c r="G6" s="36" t="s">
        <v>50</v>
      </c>
      <c r="H6" s="35"/>
    </row>
    <row r="7" spans="2:10" x14ac:dyDescent="0.45">
      <c r="B7" s="38"/>
      <c r="C7" s="38">
        <v>1</v>
      </c>
      <c r="D7" s="37"/>
    </row>
    <row r="8" spans="2:10" x14ac:dyDescent="0.45">
      <c r="B8" s="38"/>
      <c r="C8" s="38">
        <v>4</v>
      </c>
      <c r="D8" s="37"/>
    </row>
    <row r="9" spans="2:10" x14ac:dyDescent="0.45">
      <c r="B9" s="38"/>
      <c r="C9" s="38">
        <v>3</v>
      </c>
      <c r="D9" s="37"/>
    </row>
    <row r="10" spans="2:10" x14ac:dyDescent="0.45">
      <c r="B10" s="38"/>
      <c r="C10" s="38">
        <v>2</v>
      </c>
      <c r="D10" s="37"/>
    </row>
    <row r="11" spans="2:10" x14ac:dyDescent="0.45">
      <c r="B11" s="38"/>
      <c r="C11" s="38">
        <v>4</v>
      </c>
      <c r="D11" s="37"/>
    </row>
    <row r="12" spans="2:10" x14ac:dyDescent="0.45">
      <c r="B12" s="38"/>
      <c r="C12" s="38">
        <v>4</v>
      </c>
      <c r="D12" s="37"/>
    </row>
    <row r="13" spans="2:10" x14ac:dyDescent="0.45">
      <c r="B13" s="38"/>
      <c r="C13" s="38">
        <v>3</v>
      </c>
      <c r="D13" s="37"/>
    </row>
    <row r="14" spans="2:10" x14ac:dyDescent="0.45">
      <c r="B14" s="38"/>
      <c r="C14" s="38">
        <v>2</v>
      </c>
      <c r="D14" s="37"/>
    </row>
    <row r="15" spans="2:10" x14ac:dyDescent="0.45">
      <c r="B15" s="38"/>
      <c r="C15" s="38">
        <v>1</v>
      </c>
      <c r="D15" s="37"/>
    </row>
    <row r="16" spans="2:10" x14ac:dyDescent="0.45">
      <c r="B16" s="38"/>
      <c r="C16" s="38">
        <v>3</v>
      </c>
      <c r="D16" s="37"/>
    </row>
    <row r="17" spans="2:4" x14ac:dyDescent="0.45">
      <c r="B17" s="38"/>
      <c r="C17" s="38">
        <v>4</v>
      </c>
      <c r="D17" s="37"/>
    </row>
  </sheetData>
  <sortState xmlns:xlrd2="http://schemas.microsoft.com/office/spreadsheetml/2017/richdata2" ref="F3:H6">
    <sortCondition descending="1" ref="F3"/>
  </sortState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B1:H17"/>
  <sheetViews>
    <sheetView workbookViewId="0"/>
  </sheetViews>
  <sheetFormatPr defaultRowHeight="18" x14ac:dyDescent="0.45"/>
  <cols>
    <col min="1" max="1" width="2.8984375" customWidth="1"/>
    <col min="2" max="2" width="4.3984375" bestFit="1" customWidth="1"/>
    <col min="3" max="3" width="5" bestFit="1" customWidth="1"/>
    <col min="4" max="4" width="8.59765625" bestFit="1" customWidth="1"/>
    <col min="5" max="5" width="3.19921875" customWidth="1"/>
    <col min="6" max="6" width="5" bestFit="1" customWidth="1"/>
    <col min="7" max="7" width="10.19921875" customWidth="1"/>
    <col min="8" max="8" width="8.19921875" bestFit="1" customWidth="1"/>
  </cols>
  <sheetData>
    <row r="1" spans="2:8" x14ac:dyDescent="0.45">
      <c r="B1" t="s">
        <v>57</v>
      </c>
      <c r="F1" t="s">
        <v>58</v>
      </c>
    </row>
    <row r="2" spans="2:8" x14ac:dyDescent="0.45">
      <c r="B2" s="39" t="s">
        <v>55</v>
      </c>
      <c r="C2" s="39" t="s">
        <v>49</v>
      </c>
      <c r="D2" s="39" t="s">
        <v>54</v>
      </c>
      <c r="F2" s="40" t="s">
        <v>49</v>
      </c>
      <c r="G2" s="40" t="s">
        <v>54</v>
      </c>
      <c r="H2" s="40" t="s">
        <v>56</v>
      </c>
    </row>
    <row r="3" spans="2:8" x14ac:dyDescent="0.45">
      <c r="B3" s="38">
        <v>1</v>
      </c>
      <c r="C3" s="38">
        <v>3</v>
      </c>
      <c r="D3" s="37" t="str">
        <f>VLOOKUP(C3,$F$3:$G$6,2,FALSE)</f>
        <v>普通</v>
      </c>
      <c r="F3" s="35">
        <v>1</v>
      </c>
      <c r="G3" s="36" t="s">
        <v>50</v>
      </c>
      <c r="H3" s="41">
        <f>COUNTIF($D$3:$D$17,G3)</f>
        <v>2</v>
      </c>
    </row>
    <row r="4" spans="2:8" x14ac:dyDescent="0.45">
      <c r="B4" s="38">
        <v>2</v>
      </c>
      <c r="C4" s="38">
        <v>4</v>
      </c>
      <c r="D4" s="37" t="str">
        <f t="shared" ref="D4:D17" si="0">VLOOKUP(C4,$F$3:$G$6,2,FALSE)</f>
        <v>不満</v>
      </c>
      <c r="F4" s="35">
        <v>2</v>
      </c>
      <c r="G4" s="36" t="s">
        <v>51</v>
      </c>
      <c r="H4" s="41">
        <f>COUNTIF($D$3:$D$17,G4)</f>
        <v>3</v>
      </c>
    </row>
    <row r="5" spans="2:8" x14ac:dyDescent="0.45">
      <c r="B5" s="38">
        <v>3</v>
      </c>
      <c r="C5" s="38">
        <v>2</v>
      </c>
      <c r="D5" s="37" t="str">
        <f t="shared" si="0"/>
        <v>満足</v>
      </c>
      <c r="F5" s="35">
        <v>3</v>
      </c>
      <c r="G5" s="36" t="s">
        <v>52</v>
      </c>
      <c r="H5" s="41">
        <f>COUNTIF($D$3:$D$17,G5)</f>
        <v>5</v>
      </c>
    </row>
    <row r="6" spans="2:8" x14ac:dyDescent="0.45">
      <c r="B6" s="38">
        <v>4</v>
      </c>
      <c r="C6" s="38">
        <v>3</v>
      </c>
      <c r="D6" s="37" t="str">
        <f t="shared" si="0"/>
        <v>普通</v>
      </c>
      <c r="F6" s="35">
        <v>4</v>
      </c>
      <c r="G6" s="36" t="s">
        <v>53</v>
      </c>
      <c r="H6" s="41">
        <f>COUNTIF($D$3:$D$17,G6)</f>
        <v>5</v>
      </c>
    </row>
    <row r="7" spans="2:8" x14ac:dyDescent="0.45">
      <c r="B7" s="38">
        <v>5</v>
      </c>
      <c r="C7" s="38">
        <v>1</v>
      </c>
      <c r="D7" s="37" t="str">
        <f t="shared" si="0"/>
        <v>大変満足</v>
      </c>
    </row>
    <row r="8" spans="2:8" x14ac:dyDescent="0.45">
      <c r="B8" s="38">
        <v>6</v>
      </c>
      <c r="C8" s="38">
        <v>4</v>
      </c>
      <c r="D8" s="37" t="str">
        <f t="shared" si="0"/>
        <v>不満</v>
      </c>
    </row>
    <row r="9" spans="2:8" x14ac:dyDescent="0.45">
      <c r="B9" s="38">
        <v>7</v>
      </c>
      <c r="C9" s="38">
        <v>3</v>
      </c>
      <c r="D9" s="37" t="str">
        <f t="shared" si="0"/>
        <v>普通</v>
      </c>
    </row>
    <row r="10" spans="2:8" x14ac:dyDescent="0.45">
      <c r="B10" s="38">
        <v>8</v>
      </c>
      <c r="C10" s="38">
        <v>2</v>
      </c>
      <c r="D10" s="37" t="str">
        <f t="shared" si="0"/>
        <v>満足</v>
      </c>
    </row>
    <row r="11" spans="2:8" x14ac:dyDescent="0.45">
      <c r="B11" s="38">
        <v>9</v>
      </c>
      <c r="C11" s="38">
        <v>4</v>
      </c>
      <c r="D11" s="37" t="str">
        <f t="shared" si="0"/>
        <v>不満</v>
      </c>
    </row>
    <row r="12" spans="2:8" x14ac:dyDescent="0.45">
      <c r="B12" s="38">
        <v>10</v>
      </c>
      <c r="C12" s="38">
        <v>4</v>
      </c>
      <c r="D12" s="37" t="str">
        <f t="shared" si="0"/>
        <v>不満</v>
      </c>
    </row>
    <row r="13" spans="2:8" x14ac:dyDescent="0.45">
      <c r="B13" s="38">
        <v>11</v>
      </c>
      <c r="C13" s="38">
        <v>3</v>
      </c>
      <c r="D13" s="37" t="str">
        <f t="shared" si="0"/>
        <v>普通</v>
      </c>
    </row>
    <row r="14" spans="2:8" x14ac:dyDescent="0.45">
      <c r="B14" s="38">
        <v>12</v>
      </c>
      <c r="C14" s="38">
        <v>2</v>
      </c>
      <c r="D14" s="37" t="str">
        <f t="shared" si="0"/>
        <v>満足</v>
      </c>
    </row>
    <row r="15" spans="2:8" x14ac:dyDescent="0.45">
      <c r="B15" s="38">
        <v>13</v>
      </c>
      <c r="C15" s="38">
        <v>1</v>
      </c>
      <c r="D15" s="37" t="str">
        <f t="shared" si="0"/>
        <v>大変満足</v>
      </c>
      <c r="G15" t="s">
        <v>59</v>
      </c>
    </row>
    <row r="16" spans="2:8" x14ac:dyDescent="0.45">
      <c r="B16" s="38">
        <v>14</v>
      </c>
      <c r="C16" s="38">
        <v>3</v>
      </c>
      <c r="D16" s="37" t="str">
        <f t="shared" si="0"/>
        <v>普通</v>
      </c>
    </row>
    <row r="17" spans="2:4" x14ac:dyDescent="0.45">
      <c r="B17" s="38">
        <v>15</v>
      </c>
      <c r="C17" s="38">
        <v>4</v>
      </c>
      <c r="D17" s="37" t="str">
        <f t="shared" si="0"/>
        <v>不満</v>
      </c>
    </row>
  </sheetData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"/>
  <sheetViews>
    <sheetView zoomScaleNormal="100" workbookViewId="0"/>
  </sheetViews>
  <sheetFormatPr defaultRowHeight="18" x14ac:dyDescent="0.45"/>
  <sheetData>
    <row r="1" spans="1:2" x14ac:dyDescent="0.45">
      <c r="A1" t="s">
        <v>79</v>
      </c>
      <c r="B1" t="s">
        <v>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RANK</vt:lpstr>
      <vt:lpstr>RANK-完成</vt:lpstr>
      <vt:lpstr>ROUND</vt:lpstr>
      <vt:lpstr>ROUND-完成</vt:lpstr>
      <vt:lpstr>R-DOWN</vt:lpstr>
      <vt:lpstr>R-DOWN-完成</vt:lpstr>
      <vt:lpstr>IF</vt:lpstr>
      <vt:lpstr>IF-完成</vt:lpstr>
      <vt:lpstr>VLOOKUP-COUNTIF</vt:lpstr>
      <vt:lpstr>VLOOKUP-COUNTIF-完成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P2P</dc:creator>
  <cp:lastModifiedBy>茂之 山崎</cp:lastModifiedBy>
  <dcterms:created xsi:type="dcterms:W3CDTF">2017-11-07T16:03:58Z</dcterms:created>
  <dcterms:modified xsi:type="dcterms:W3CDTF">2025-05-23T22:32:43Z</dcterms:modified>
</cp:coreProperties>
</file>