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EXCEL応用_資料ALL_動画作成候補\印刷範囲設定\"/>
    </mc:Choice>
  </mc:AlternateContent>
  <bookViews>
    <workbookView xWindow="0" yWindow="600" windowWidth="28800" windowHeight="12435"/>
  </bookViews>
  <sheets>
    <sheet name="1-設定" sheetId="5" r:id="rId1"/>
    <sheet name="1-印刷範囲" sheetId="21" r:id="rId2"/>
    <sheet name="2-設定" sheetId="6" r:id="rId3"/>
    <sheet name="2-印刷範囲" sheetId="20" r:id="rId4"/>
    <sheet name="3-設定" sheetId="9" r:id="rId5"/>
    <sheet name="3-印刷範囲" sheetId="19" r:id="rId6"/>
    <sheet name="4-設定" sheetId="15" r:id="rId7"/>
    <sheet name="4-印刷範囲" sheetId="18" r:id="rId8"/>
    <sheet name="5-設定" sheetId="11" r:id="rId9"/>
    <sheet name="5-印刷範囲" sheetId="17" r:id="rId10"/>
    <sheet name="6-設定" sheetId="12" r:id="rId11"/>
    <sheet name="6-印刷範囲" sheetId="16" r:id="rId12"/>
  </sheets>
  <definedNames>
    <definedName name="_xlnm.Print_Area" localSheetId="1">'1-印刷範囲'!$C$1:$H$24</definedName>
    <definedName name="_xlnm.Print_Area" localSheetId="3">'2-印刷範囲'!$B$2:$J$23</definedName>
    <definedName name="_xlnm.Print_Area" localSheetId="5">'3-印刷範囲'!$B$1:$O$38</definedName>
    <definedName name="_xlnm.Print_Area" localSheetId="7">'4-印刷範囲'!$B$12:$H$137</definedName>
    <definedName name="_xlnm.Print_Area" localSheetId="9">'5-印刷範囲'!$B$2:$M$26</definedName>
    <definedName name="_xlnm.Print_Area" localSheetId="11">'6-印刷範囲'!$B$1:$E$12,'6-印刷範囲'!$B$15:$I$32</definedName>
    <definedName name="_xlnm.Print_Titles" localSheetId="5">'3-印刷範囲'!$1:$4</definedName>
    <definedName name="_xlnm.Print_Titles" localSheetId="7">'4-印刷範囲'!$12:$14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1" l="1"/>
  <c r="F22" i="21"/>
  <c r="E22" i="21"/>
  <c r="D22" i="21"/>
  <c r="H22" i="21" s="1"/>
  <c r="G21" i="21"/>
  <c r="F21" i="21"/>
  <c r="E21" i="21"/>
  <c r="D21" i="21"/>
  <c r="H21" i="21" s="1"/>
  <c r="G20" i="21"/>
  <c r="F20" i="21"/>
  <c r="E20" i="21"/>
  <c r="D20" i="21"/>
  <c r="D24" i="21" s="1"/>
  <c r="G19" i="21"/>
  <c r="F19" i="21"/>
  <c r="E19" i="21"/>
  <c r="E23" i="21" s="1"/>
  <c r="D19" i="21"/>
  <c r="H19" i="21" s="1"/>
  <c r="G18" i="21"/>
  <c r="F18" i="21"/>
  <c r="E18" i="21"/>
  <c r="D18" i="21"/>
  <c r="H18" i="21" s="1"/>
  <c r="G17" i="21"/>
  <c r="G24" i="21" s="1"/>
  <c r="F17" i="21"/>
  <c r="F24" i="21" s="1"/>
  <c r="E17" i="21"/>
  <c r="E24" i="21" s="1"/>
  <c r="D17" i="21"/>
  <c r="D23" i="21" s="1"/>
  <c r="G12" i="21"/>
  <c r="F12" i="21"/>
  <c r="E12" i="21"/>
  <c r="D12" i="21"/>
  <c r="G11" i="21"/>
  <c r="F11" i="21"/>
  <c r="E11" i="21"/>
  <c r="D11" i="21"/>
  <c r="H11" i="21" s="1"/>
  <c r="H10" i="21"/>
  <c r="H9" i="21"/>
  <c r="H8" i="21"/>
  <c r="H12" i="21" s="1"/>
  <c r="H7" i="21"/>
  <c r="H6" i="21"/>
  <c r="H5" i="21"/>
  <c r="I14" i="20"/>
  <c r="I13" i="20"/>
  <c r="I12" i="20"/>
  <c r="I10" i="20"/>
  <c r="I9" i="20"/>
  <c r="I8" i="20"/>
  <c r="I6" i="20"/>
  <c r="I5" i="20"/>
  <c r="I4" i="20"/>
  <c r="K37" i="19"/>
  <c r="J37" i="19"/>
  <c r="H37" i="19"/>
  <c r="G37" i="19"/>
  <c r="E37" i="19"/>
  <c r="D37" i="19"/>
  <c r="N36" i="19"/>
  <c r="M36" i="19"/>
  <c r="O36" i="19" s="1"/>
  <c r="L36" i="19"/>
  <c r="I36" i="19"/>
  <c r="F36" i="19"/>
  <c r="N35" i="19"/>
  <c r="O35" i="19" s="1"/>
  <c r="M35" i="19"/>
  <c r="L35" i="19"/>
  <c r="I35" i="19"/>
  <c r="I37" i="19" s="1"/>
  <c r="F35" i="19"/>
  <c r="N34" i="19"/>
  <c r="N37" i="19" s="1"/>
  <c r="M34" i="19"/>
  <c r="O34" i="19" s="1"/>
  <c r="L34" i="19"/>
  <c r="L37" i="19" s="1"/>
  <c r="I34" i="19"/>
  <c r="F34" i="19"/>
  <c r="F37" i="19" s="1"/>
  <c r="K33" i="19"/>
  <c r="J33" i="19"/>
  <c r="H33" i="19"/>
  <c r="G33" i="19"/>
  <c r="E33" i="19"/>
  <c r="D33" i="19"/>
  <c r="N32" i="19"/>
  <c r="O32" i="19" s="1"/>
  <c r="M32" i="19"/>
  <c r="L32" i="19"/>
  <c r="I32" i="19"/>
  <c r="F32" i="19"/>
  <c r="F33" i="19" s="1"/>
  <c r="N31" i="19"/>
  <c r="M31" i="19"/>
  <c r="M33" i="19" s="1"/>
  <c r="L31" i="19"/>
  <c r="L33" i="19" s="1"/>
  <c r="I31" i="19"/>
  <c r="I33" i="19" s="1"/>
  <c r="F31" i="19"/>
  <c r="K30" i="19"/>
  <c r="J30" i="19"/>
  <c r="H30" i="19"/>
  <c r="G30" i="19"/>
  <c r="E30" i="19"/>
  <c r="D30" i="19"/>
  <c r="N29" i="19"/>
  <c r="O29" i="19" s="1"/>
  <c r="M29" i="19"/>
  <c r="L29" i="19"/>
  <c r="I29" i="19"/>
  <c r="F29" i="19"/>
  <c r="N28" i="19"/>
  <c r="M28" i="19"/>
  <c r="O28" i="19" s="1"/>
  <c r="L28" i="19"/>
  <c r="I28" i="19"/>
  <c r="F28" i="19"/>
  <c r="N27" i="19"/>
  <c r="N30" i="19" s="1"/>
  <c r="M27" i="19"/>
  <c r="M30" i="19" s="1"/>
  <c r="O30" i="19" s="1"/>
  <c r="L27" i="19"/>
  <c r="L30" i="19" s="1"/>
  <c r="I27" i="19"/>
  <c r="I30" i="19" s="1"/>
  <c r="F27" i="19"/>
  <c r="F30" i="19" s="1"/>
  <c r="K26" i="19"/>
  <c r="J26" i="19"/>
  <c r="H26" i="19"/>
  <c r="G26" i="19"/>
  <c r="E26" i="19"/>
  <c r="D26" i="19"/>
  <c r="N25" i="19"/>
  <c r="M25" i="19"/>
  <c r="O25" i="19" s="1"/>
  <c r="L25" i="19"/>
  <c r="I25" i="19"/>
  <c r="F25" i="19"/>
  <c r="N24" i="19"/>
  <c r="O24" i="19" s="1"/>
  <c r="M24" i="19"/>
  <c r="L24" i="19"/>
  <c r="I24" i="19"/>
  <c r="I26" i="19" s="1"/>
  <c r="F24" i="19"/>
  <c r="N23" i="19"/>
  <c r="N26" i="19" s="1"/>
  <c r="M23" i="19"/>
  <c r="O23" i="19" s="1"/>
  <c r="L23" i="19"/>
  <c r="L26" i="19" s="1"/>
  <c r="I23" i="19"/>
  <c r="F23" i="19"/>
  <c r="F26" i="19" s="1"/>
  <c r="K22" i="19"/>
  <c r="J22" i="19"/>
  <c r="H22" i="19"/>
  <c r="G22" i="19"/>
  <c r="E22" i="19"/>
  <c r="D22" i="19"/>
  <c r="N21" i="19"/>
  <c r="O21" i="19" s="1"/>
  <c r="M21" i="19"/>
  <c r="L21" i="19"/>
  <c r="I21" i="19"/>
  <c r="F21" i="19"/>
  <c r="N20" i="19"/>
  <c r="M20" i="19"/>
  <c r="O20" i="19" s="1"/>
  <c r="L20" i="19"/>
  <c r="I20" i="19"/>
  <c r="F20" i="19"/>
  <c r="N19" i="19"/>
  <c r="N22" i="19" s="1"/>
  <c r="M19" i="19"/>
  <c r="L19" i="19"/>
  <c r="I19" i="19"/>
  <c r="F19" i="19"/>
  <c r="F22" i="19" s="1"/>
  <c r="N18" i="19"/>
  <c r="M18" i="19"/>
  <c r="M22" i="19" s="1"/>
  <c r="L18" i="19"/>
  <c r="L22" i="19" s="1"/>
  <c r="I18" i="19"/>
  <c r="I22" i="19" s="1"/>
  <c r="F18" i="19"/>
  <c r="K17" i="19"/>
  <c r="J17" i="19"/>
  <c r="H17" i="19"/>
  <c r="G17" i="19"/>
  <c r="E17" i="19"/>
  <c r="D17" i="19"/>
  <c r="N16" i="19"/>
  <c r="O16" i="19" s="1"/>
  <c r="M16" i="19"/>
  <c r="L16" i="19"/>
  <c r="I16" i="19"/>
  <c r="F16" i="19"/>
  <c r="N15" i="19"/>
  <c r="M15" i="19"/>
  <c r="O15" i="19" s="1"/>
  <c r="L15" i="19"/>
  <c r="I15" i="19"/>
  <c r="F15" i="19"/>
  <c r="N14" i="19"/>
  <c r="O14" i="19" s="1"/>
  <c r="M14" i="19"/>
  <c r="L14" i="19"/>
  <c r="I14" i="19"/>
  <c r="F14" i="19"/>
  <c r="N13" i="19"/>
  <c r="M13" i="19"/>
  <c r="O13" i="19" s="1"/>
  <c r="L13" i="19"/>
  <c r="I13" i="19"/>
  <c r="F13" i="19"/>
  <c r="N12" i="19"/>
  <c r="O12" i="19" s="1"/>
  <c r="M12" i="19"/>
  <c r="M17" i="19" s="1"/>
  <c r="L12" i="19"/>
  <c r="L17" i="19" s="1"/>
  <c r="I12" i="19"/>
  <c r="I17" i="19" s="1"/>
  <c r="F12" i="19"/>
  <c r="F17" i="19" s="1"/>
  <c r="K11" i="19"/>
  <c r="J11" i="19"/>
  <c r="H11" i="19"/>
  <c r="H38" i="19" s="1"/>
  <c r="G11" i="19"/>
  <c r="E11" i="19"/>
  <c r="E38" i="19" s="1"/>
  <c r="D11" i="19"/>
  <c r="D38" i="19" s="1"/>
  <c r="N10" i="19"/>
  <c r="M10" i="19"/>
  <c r="O10" i="19" s="1"/>
  <c r="L10" i="19"/>
  <c r="I10" i="19"/>
  <c r="F10" i="19"/>
  <c r="N9" i="19"/>
  <c r="O9" i="19" s="1"/>
  <c r="M9" i="19"/>
  <c r="L9" i="19"/>
  <c r="I9" i="19"/>
  <c r="I11" i="19" s="1"/>
  <c r="F9" i="19"/>
  <c r="N8" i="19"/>
  <c r="N11" i="19" s="1"/>
  <c r="M8" i="19"/>
  <c r="O8" i="19" s="1"/>
  <c r="L8" i="19"/>
  <c r="L11" i="19" s="1"/>
  <c r="I8" i="19"/>
  <c r="F8" i="19"/>
  <c r="F11" i="19" s="1"/>
  <c r="K7" i="19"/>
  <c r="K38" i="19" s="1"/>
  <c r="J7" i="19"/>
  <c r="J38" i="19" s="1"/>
  <c r="H7" i="19"/>
  <c r="G7" i="19"/>
  <c r="G38" i="19" s="1"/>
  <c r="E7" i="19"/>
  <c r="D7" i="19"/>
  <c r="N6" i="19"/>
  <c r="O6" i="19" s="1"/>
  <c r="M6" i="19"/>
  <c r="L6" i="19"/>
  <c r="I6" i="19"/>
  <c r="F6" i="19"/>
  <c r="F7" i="19" s="1"/>
  <c r="F38" i="19" s="1"/>
  <c r="N5" i="19"/>
  <c r="M5" i="19"/>
  <c r="M7" i="19" s="1"/>
  <c r="L5" i="19"/>
  <c r="L7" i="19" s="1"/>
  <c r="I5" i="19"/>
  <c r="I7" i="19" s="1"/>
  <c r="I38" i="19" s="1"/>
  <c r="F5" i="19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D10" i="18"/>
  <c r="C10" i="18"/>
  <c r="E9" i="18"/>
  <c r="E8" i="18"/>
  <c r="E7" i="18"/>
  <c r="E6" i="18"/>
  <c r="E5" i="18"/>
  <c r="E4" i="18"/>
  <c r="F11" i="17"/>
  <c r="E11" i="17"/>
  <c r="D11" i="17"/>
  <c r="C11" i="17"/>
  <c r="G11" i="17" s="1"/>
  <c r="G10" i="17"/>
  <c r="G9" i="17"/>
  <c r="G8" i="17"/>
  <c r="G7" i="17"/>
  <c r="G6" i="17"/>
  <c r="G5" i="17"/>
  <c r="E11" i="16"/>
  <c r="D11" i="16"/>
  <c r="C11" i="16"/>
  <c r="H20" i="21" l="1"/>
  <c r="H17" i="21"/>
  <c r="F23" i="21"/>
  <c r="H23" i="21" s="1"/>
  <c r="G23" i="21"/>
  <c r="O22" i="19"/>
  <c r="L38" i="19"/>
  <c r="N7" i="19"/>
  <c r="N33" i="19"/>
  <c r="O33" i="19" s="1"/>
  <c r="O19" i="19"/>
  <c r="O27" i="19"/>
  <c r="M37" i="19"/>
  <c r="O37" i="19" s="1"/>
  <c r="N17" i="19"/>
  <c r="O17" i="19" s="1"/>
  <c r="M26" i="19"/>
  <c r="O26" i="19" s="1"/>
  <c r="M11" i="19"/>
  <c r="O11" i="19" s="1"/>
  <c r="O5" i="19"/>
  <c r="O18" i="19"/>
  <c r="O31" i="19"/>
  <c r="E10" i="18"/>
  <c r="D149" i="15"/>
  <c r="E149" i="15" s="1"/>
  <c r="C149" i="15"/>
  <c r="E148" i="15"/>
  <c r="E147" i="15"/>
  <c r="E146" i="15"/>
  <c r="E145" i="15"/>
  <c r="E144" i="15"/>
  <c r="E143" i="15"/>
  <c r="I14" i="6"/>
  <c r="I13" i="6"/>
  <c r="I10" i="6"/>
  <c r="I9" i="6"/>
  <c r="I12" i="6"/>
  <c r="I8" i="6"/>
  <c r="I6" i="6"/>
  <c r="I5" i="6"/>
  <c r="I4" i="6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D18" i="5"/>
  <c r="D19" i="5"/>
  <c r="D20" i="5"/>
  <c r="H20" i="5" s="1"/>
  <c r="D21" i="5"/>
  <c r="D22" i="5"/>
  <c r="D17" i="5"/>
  <c r="E12" i="5"/>
  <c r="F12" i="5"/>
  <c r="G12" i="5"/>
  <c r="D12" i="5"/>
  <c r="D11" i="5"/>
  <c r="E11" i="5"/>
  <c r="F11" i="5"/>
  <c r="G11" i="5"/>
  <c r="H5" i="5"/>
  <c r="H6" i="5"/>
  <c r="H7" i="5"/>
  <c r="H8" i="5"/>
  <c r="H9" i="5"/>
  <c r="H10" i="5"/>
  <c r="N38" i="19" l="1"/>
  <c r="O7" i="19"/>
  <c r="M38" i="19"/>
  <c r="O38" i="19" s="1"/>
  <c r="D24" i="5"/>
  <c r="H19" i="5"/>
  <c r="E24" i="5"/>
  <c r="H12" i="5"/>
  <c r="H11" i="5"/>
  <c r="H22" i="5"/>
  <c r="H18" i="5"/>
  <c r="G24" i="5"/>
  <c r="E23" i="5"/>
  <c r="H21" i="5"/>
  <c r="F24" i="5"/>
  <c r="H17" i="5"/>
  <c r="D23" i="5"/>
  <c r="G23" i="5"/>
  <c r="F23" i="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E10" i="15"/>
  <c r="D10" i="15"/>
  <c r="C10" i="15"/>
  <c r="E9" i="15"/>
  <c r="E8" i="15"/>
  <c r="E7" i="15"/>
  <c r="E6" i="15"/>
  <c r="E5" i="15"/>
  <c r="E4" i="15"/>
  <c r="E11" i="12"/>
  <c r="D11" i="12"/>
  <c r="C11" i="12"/>
  <c r="F11" i="11"/>
  <c r="E11" i="11"/>
  <c r="D11" i="11"/>
  <c r="C11" i="11"/>
  <c r="G10" i="11"/>
  <c r="G9" i="11"/>
  <c r="G8" i="11"/>
  <c r="G7" i="11"/>
  <c r="G6" i="11"/>
  <c r="G5" i="11"/>
  <c r="K37" i="9"/>
  <c r="J37" i="9"/>
  <c r="H37" i="9"/>
  <c r="G37" i="9"/>
  <c r="E37" i="9"/>
  <c r="D37" i="9"/>
  <c r="N36" i="9"/>
  <c r="M36" i="9"/>
  <c r="O36" i="9" s="1"/>
  <c r="L36" i="9"/>
  <c r="I36" i="9"/>
  <c r="F36" i="9"/>
  <c r="N35" i="9"/>
  <c r="M35" i="9"/>
  <c r="O35" i="9" s="1"/>
  <c r="L35" i="9"/>
  <c r="I35" i="9"/>
  <c r="F35" i="9"/>
  <c r="N34" i="9"/>
  <c r="N37" i="9" s="1"/>
  <c r="M34" i="9"/>
  <c r="O34" i="9" s="1"/>
  <c r="L34" i="9"/>
  <c r="L37" i="9" s="1"/>
  <c r="I34" i="9"/>
  <c r="I37" i="9" s="1"/>
  <c r="F34" i="9"/>
  <c r="F37" i="9" s="1"/>
  <c r="K33" i="9"/>
  <c r="J33" i="9"/>
  <c r="H33" i="9"/>
  <c r="G33" i="9"/>
  <c r="E33" i="9"/>
  <c r="D33" i="9"/>
  <c r="N32" i="9"/>
  <c r="N33" i="9" s="1"/>
  <c r="M32" i="9"/>
  <c r="O32" i="9" s="1"/>
  <c r="L32" i="9"/>
  <c r="I32" i="9"/>
  <c r="F32" i="9"/>
  <c r="F33" i="9" s="1"/>
  <c r="N31" i="9"/>
  <c r="M31" i="9"/>
  <c r="M33" i="9" s="1"/>
  <c r="O33" i="9" s="1"/>
  <c r="L31" i="9"/>
  <c r="L33" i="9" s="1"/>
  <c r="I31" i="9"/>
  <c r="I33" i="9" s="1"/>
  <c r="F31" i="9"/>
  <c r="K30" i="9"/>
  <c r="J30" i="9"/>
  <c r="H30" i="9"/>
  <c r="G30" i="9"/>
  <c r="E30" i="9"/>
  <c r="D30" i="9"/>
  <c r="N29" i="9"/>
  <c r="M29" i="9"/>
  <c r="O29" i="9" s="1"/>
  <c r="L29" i="9"/>
  <c r="I29" i="9"/>
  <c r="F29" i="9"/>
  <c r="N28" i="9"/>
  <c r="M28" i="9"/>
  <c r="O28" i="9" s="1"/>
  <c r="L28" i="9"/>
  <c r="I28" i="9"/>
  <c r="F28" i="9"/>
  <c r="N27" i="9"/>
  <c r="N30" i="9" s="1"/>
  <c r="M27" i="9"/>
  <c r="M30" i="9" s="1"/>
  <c r="L27" i="9"/>
  <c r="L30" i="9" s="1"/>
  <c r="I27" i="9"/>
  <c r="I30" i="9" s="1"/>
  <c r="F27" i="9"/>
  <c r="F30" i="9" s="1"/>
  <c r="K26" i="9"/>
  <c r="J26" i="9"/>
  <c r="H26" i="9"/>
  <c r="G26" i="9"/>
  <c r="E26" i="9"/>
  <c r="D26" i="9"/>
  <c r="N25" i="9"/>
  <c r="M25" i="9"/>
  <c r="O25" i="9" s="1"/>
  <c r="L25" i="9"/>
  <c r="I25" i="9"/>
  <c r="F25" i="9"/>
  <c r="N24" i="9"/>
  <c r="M24" i="9"/>
  <c r="O24" i="9" s="1"/>
  <c r="L24" i="9"/>
  <c r="I24" i="9"/>
  <c r="F24" i="9"/>
  <c r="N23" i="9"/>
  <c r="N26" i="9" s="1"/>
  <c r="M23" i="9"/>
  <c r="O23" i="9" s="1"/>
  <c r="L23" i="9"/>
  <c r="L26" i="9" s="1"/>
  <c r="I23" i="9"/>
  <c r="I26" i="9" s="1"/>
  <c r="F23" i="9"/>
  <c r="F26" i="9" s="1"/>
  <c r="K22" i="9"/>
  <c r="J22" i="9"/>
  <c r="H22" i="9"/>
  <c r="G22" i="9"/>
  <c r="E22" i="9"/>
  <c r="D22" i="9"/>
  <c r="N21" i="9"/>
  <c r="M21" i="9"/>
  <c r="O21" i="9" s="1"/>
  <c r="L21" i="9"/>
  <c r="I21" i="9"/>
  <c r="F21" i="9"/>
  <c r="N20" i="9"/>
  <c r="O20" i="9" s="1"/>
  <c r="M20" i="9"/>
  <c r="L20" i="9"/>
  <c r="I20" i="9"/>
  <c r="F20" i="9"/>
  <c r="N19" i="9"/>
  <c r="N22" i="9" s="1"/>
  <c r="M19" i="9"/>
  <c r="O19" i="9" s="1"/>
  <c r="L19" i="9"/>
  <c r="I19" i="9"/>
  <c r="F19" i="9"/>
  <c r="F22" i="9" s="1"/>
  <c r="N18" i="9"/>
  <c r="O18" i="9" s="1"/>
  <c r="M18" i="9"/>
  <c r="M22" i="9" s="1"/>
  <c r="O22" i="9" s="1"/>
  <c r="L18" i="9"/>
  <c r="L22" i="9" s="1"/>
  <c r="I18" i="9"/>
  <c r="I22" i="9" s="1"/>
  <c r="F18" i="9"/>
  <c r="K17" i="9"/>
  <c r="J17" i="9"/>
  <c r="H17" i="9"/>
  <c r="G17" i="9"/>
  <c r="E17" i="9"/>
  <c r="D17" i="9"/>
  <c r="N16" i="9"/>
  <c r="M16" i="9"/>
  <c r="O16" i="9" s="1"/>
  <c r="L16" i="9"/>
  <c r="I16" i="9"/>
  <c r="F16" i="9"/>
  <c r="N15" i="9"/>
  <c r="O15" i="9" s="1"/>
  <c r="M15" i="9"/>
  <c r="L15" i="9"/>
  <c r="I15" i="9"/>
  <c r="F15" i="9"/>
  <c r="N14" i="9"/>
  <c r="M14" i="9"/>
  <c r="O14" i="9" s="1"/>
  <c r="L14" i="9"/>
  <c r="I14" i="9"/>
  <c r="F14" i="9"/>
  <c r="N13" i="9"/>
  <c r="O13" i="9" s="1"/>
  <c r="M13" i="9"/>
  <c r="L13" i="9"/>
  <c r="I13" i="9"/>
  <c r="F13" i="9"/>
  <c r="N12" i="9"/>
  <c r="N17" i="9" s="1"/>
  <c r="M12" i="9"/>
  <c r="M17" i="9" s="1"/>
  <c r="O17" i="9" s="1"/>
  <c r="L12" i="9"/>
  <c r="L17" i="9" s="1"/>
  <c r="I12" i="9"/>
  <c r="I17" i="9" s="1"/>
  <c r="F12" i="9"/>
  <c r="F17" i="9" s="1"/>
  <c r="K11" i="9"/>
  <c r="J11" i="9"/>
  <c r="H11" i="9"/>
  <c r="H38" i="9" s="1"/>
  <c r="G11" i="9"/>
  <c r="E11" i="9"/>
  <c r="D11" i="9"/>
  <c r="D38" i="9" s="1"/>
  <c r="N10" i="9"/>
  <c r="O10" i="9" s="1"/>
  <c r="M10" i="9"/>
  <c r="L10" i="9"/>
  <c r="I10" i="9"/>
  <c r="F10" i="9"/>
  <c r="N9" i="9"/>
  <c r="M9" i="9"/>
  <c r="O9" i="9" s="1"/>
  <c r="L9" i="9"/>
  <c r="I9" i="9"/>
  <c r="F9" i="9"/>
  <c r="N8" i="9"/>
  <c r="O8" i="9" s="1"/>
  <c r="M8" i="9"/>
  <c r="M11" i="9" s="1"/>
  <c r="L8" i="9"/>
  <c r="L11" i="9" s="1"/>
  <c r="I8" i="9"/>
  <c r="I11" i="9" s="1"/>
  <c r="F8" i="9"/>
  <c r="F11" i="9" s="1"/>
  <c r="K7" i="9"/>
  <c r="K38" i="9" s="1"/>
  <c r="J7" i="9"/>
  <c r="J38" i="9" s="1"/>
  <c r="H7" i="9"/>
  <c r="G7" i="9"/>
  <c r="G38" i="9" s="1"/>
  <c r="E7" i="9"/>
  <c r="E38" i="9" s="1"/>
  <c r="D7" i="9"/>
  <c r="N6" i="9"/>
  <c r="N7" i="9" s="1"/>
  <c r="M6" i="9"/>
  <c r="O6" i="9" s="1"/>
  <c r="L6" i="9"/>
  <c r="I6" i="9"/>
  <c r="F6" i="9"/>
  <c r="F7" i="9" s="1"/>
  <c r="O5" i="9"/>
  <c r="N5" i="9"/>
  <c r="M5" i="9"/>
  <c r="M7" i="9" s="1"/>
  <c r="L5" i="9"/>
  <c r="L7" i="9" s="1"/>
  <c r="I5" i="9"/>
  <c r="I7" i="9" s="1"/>
  <c r="F5" i="9"/>
  <c r="G11" i="11" l="1"/>
  <c r="H23" i="5"/>
  <c r="I38" i="9"/>
  <c r="L38" i="9"/>
  <c r="F38" i="9"/>
  <c r="N38" i="9"/>
  <c r="O7" i="9"/>
  <c r="O30" i="9"/>
  <c r="O11" i="9"/>
  <c r="O12" i="9"/>
  <c r="M26" i="9"/>
  <c r="O26" i="9" s="1"/>
  <c r="O27" i="9"/>
  <c r="M37" i="9"/>
  <c r="O37" i="9" s="1"/>
  <c r="N11" i="9"/>
  <c r="O31" i="9"/>
  <c r="M38" i="9" l="1"/>
  <c r="O38" i="9" s="1"/>
</calcChain>
</file>

<file path=xl/sharedStrings.xml><?xml version="1.0" encoding="utf-8"?>
<sst xmlns="http://schemas.openxmlformats.org/spreadsheetml/2006/main" count="1184" uniqueCount="147">
  <si>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</si>
  <si>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</si>
  <si>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</si>
  <si>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売上金額</t>
    <rPh sb="0" eb="2">
      <t>ウリアゲ</t>
    </rPh>
    <rPh sb="2" eb="4">
      <t>キンガク</t>
    </rPh>
    <phoneticPr fontId="1"/>
  </si>
  <si>
    <t>合計</t>
    <rPh sb="0" eb="2">
      <t>ゴウケイ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</si>
  <si>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</si>
  <si>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</si>
  <si>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</si>
  <si>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</si>
  <si>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</si>
  <si>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</si>
  <si>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平均</t>
    <rPh sb="0" eb="2">
      <t>ヘイキン</t>
    </rPh>
    <phoneticPr fontId="1"/>
  </si>
  <si>
    <t>通信講座〈上期〉申込者数と売上金額</t>
    <rPh sb="0" eb="2">
      <t>ツウシン</t>
    </rPh>
    <rPh sb="2" eb="4">
      <t>コウザ</t>
    </rPh>
    <rPh sb="5" eb="7">
      <t>カミキ</t>
    </rPh>
    <rPh sb="8" eb="10">
      <t>モウシコミ</t>
    </rPh>
    <rPh sb="10" eb="11">
      <t>シャ</t>
    </rPh>
    <rPh sb="11" eb="12">
      <t>スウ</t>
    </rPh>
    <rPh sb="13" eb="15">
      <t>ウリアゲ</t>
    </rPh>
    <rPh sb="15" eb="17">
      <t>キンガク</t>
    </rPh>
    <phoneticPr fontId="1"/>
  </si>
  <si>
    <t>申込者数</t>
    <rPh sb="0" eb="2">
      <t>モウシコミ</t>
    </rPh>
    <rPh sb="2" eb="3">
      <t>シャ</t>
    </rPh>
    <rPh sb="3" eb="4">
      <t>スウ</t>
    </rPh>
    <phoneticPr fontId="1"/>
  </si>
  <si>
    <t>単位：人</t>
    <rPh sb="0" eb="2">
      <t>タンイ</t>
    </rPh>
    <rPh sb="3" eb="4">
      <t>ニン</t>
    </rPh>
    <phoneticPr fontId="1"/>
  </si>
  <si>
    <t>講座</t>
    <rPh sb="0" eb="2">
      <t>コウザ</t>
    </rPh>
    <phoneticPr fontId="1"/>
  </si>
  <si>
    <t>医療事務</t>
    <rPh sb="0" eb="2">
      <t>イリョウ</t>
    </rPh>
    <rPh sb="2" eb="4">
      <t>ジム</t>
    </rPh>
    <phoneticPr fontId="1"/>
  </si>
  <si>
    <t>介護事務</t>
    <rPh sb="0" eb="2">
      <t>カイゴ</t>
    </rPh>
    <rPh sb="2" eb="4">
      <t>ジム</t>
    </rPh>
    <phoneticPr fontId="1"/>
  </si>
  <si>
    <t>管理栄養士</t>
    <rPh sb="0" eb="2">
      <t>カンリ</t>
    </rPh>
    <rPh sb="2" eb="5">
      <t>エイヨウシ</t>
    </rPh>
    <phoneticPr fontId="1"/>
  </si>
  <si>
    <t>歯科助手</t>
    <rPh sb="0" eb="2">
      <t>シカ</t>
    </rPh>
    <rPh sb="2" eb="4">
      <t>ジョシュ</t>
    </rPh>
    <phoneticPr fontId="1"/>
  </si>
  <si>
    <t>単位：円</t>
    <rPh sb="0" eb="2">
      <t>タンイ</t>
    </rPh>
    <rPh sb="3" eb="4">
      <t>エン</t>
    </rPh>
    <phoneticPr fontId="1"/>
  </si>
  <si>
    <t>受講料</t>
    <rPh sb="0" eb="3">
      <t>ジュコウリョウ</t>
    </rPh>
    <phoneticPr fontId="1"/>
  </si>
  <si>
    <r>
      <rPr>
        <sz val="20"/>
        <color theme="1"/>
        <rFont val="HGP創英角ｺﾞｼｯｸUB"/>
        <family val="3"/>
        <charset val="128"/>
      </rPr>
      <t>パソコン試験結果</t>
    </r>
    <rPh sb="4" eb="6">
      <t>シケン</t>
    </rPh>
    <rPh sb="6" eb="8">
      <t>ケッカ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</si>
  <si>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</si>
  <si>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</si>
  <si>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</si>
  <si>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Word</t>
    <phoneticPr fontId="1"/>
  </si>
  <si>
    <t>Excel</t>
    <phoneticPr fontId="1"/>
  </si>
  <si>
    <t>Word受験者数</t>
    <rPh sb="4" eb="7">
      <t>ジュケンシャ</t>
    </rPh>
    <rPh sb="7" eb="8">
      <t>スウ</t>
    </rPh>
    <phoneticPr fontId="1"/>
  </si>
  <si>
    <t>人</t>
    <rPh sb="0" eb="1">
      <t>ニン</t>
    </rPh>
    <phoneticPr fontId="1"/>
  </si>
  <si>
    <t>平井　啓介</t>
    <rPh sb="0" eb="2">
      <t>ヒライ</t>
    </rPh>
    <rPh sb="3" eb="5">
      <t>ケイスケ</t>
    </rPh>
    <phoneticPr fontId="1"/>
  </si>
  <si>
    <t>男</t>
    <rPh sb="0" eb="1">
      <t>オトコ</t>
    </rPh>
    <phoneticPr fontId="1"/>
  </si>
  <si>
    <t>Excel受験者数</t>
    <rPh sb="5" eb="8">
      <t>ジュケンシャ</t>
    </rPh>
    <rPh sb="8" eb="9">
      <t>スウ</t>
    </rPh>
    <phoneticPr fontId="1"/>
  </si>
  <si>
    <t>岩本　真</t>
    <rPh sb="0" eb="2">
      <t>イワモト</t>
    </rPh>
    <rPh sb="3" eb="4">
      <t>マコト</t>
    </rPh>
    <phoneticPr fontId="1"/>
  </si>
  <si>
    <t>受験者総数</t>
    <rPh sb="0" eb="3">
      <t>ジュケンシャ</t>
    </rPh>
    <rPh sb="3" eb="5">
      <t>ソウスウ</t>
    </rPh>
    <phoneticPr fontId="1"/>
  </si>
  <si>
    <t>吉川　真由美</t>
    <rPh sb="0" eb="2">
      <t>ヨシカワ</t>
    </rPh>
    <rPh sb="3" eb="6">
      <t>マユミ</t>
    </rPh>
    <phoneticPr fontId="1"/>
  </si>
  <si>
    <t>女</t>
    <rPh sb="0" eb="1">
      <t>オンナ</t>
    </rPh>
    <phoneticPr fontId="1"/>
  </si>
  <si>
    <t>浜田　浩司</t>
    <rPh sb="0" eb="2">
      <t>ハマダ</t>
    </rPh>
    <rPh sb="3" eb="5">
      <t>コウジ</t>
    </rPh>
    <phoneticPr fontId="1"/>
  </si>
  <si>
    <t>Word平均点</t>
    <rPh sb="4" eb="7">
      <t>ヘイキンテン</t>
    </rPh>
    <phoneticPr fontId="1"/>
  </si>
  <si>
    <t>点</t>
    <rPh sb="0" eb="1">
      <t>テン</t>
    </rPh>
    <phoneticPr fontId="1"/>
  </si>
  <si>
    <t>大島　円</t>
    <rPh sb="0" eb="2">
      <t>オオシマ</t>
    </rPh>
    <rPh sb="3" eb="4">
      <t>マドカ</t>
    </rPh>
    <phoneticPr fontId="1"/>
  </si>
  <si>
    <t>Word最高点</t>
    <rPh sb="4" eb="6">
      <t>サイコウ</t>
    </rPh>
    <rPh sb="6" eb="7">
      <t>テン</t>
    </rPh>
    <phoneticPr fontId="1"/>
  </si>
  <si>
    <t>吉岡　未希</t>
    <rPh sb="0" eb="2">
      <t>ヨシオカ</t>
    </rPh>
    <rPh sb="3" eb="5">
      <t>ミキ</t>
    </rPh>
    <phoneticPr fontId="1"/>
  </si>
  <si>
    <t>Word最低点</t>
    <rPh sb="4" eb="6">
      <t>サイテイ</t>
    </rPh>
    <rPh sb="6" eb="7">
      <t>テン</t>
    </rPh>
    <phoneticPr fontId="1"/>
  </si>
  <si>
    <t>斉藤　司</t>
    <rPh sb="0" eb="2">
      <t>サイトウ</t>
    </rPh>
    <rPh sb="3" eb="4">
      <t>ツカサ</t>
    </rPh>
    <phoneticPr fontId="1"/>
  </si>
  <si>
    <t>下川　省吾</t>
    <rPh sb="0" eb="2">
      <t>シモカワ</t>
    </rPh>
    <rPh sb="3" eb="5">
      <t>ショウゴ</t>
    </rPh>
    <phoneticPr fontId="1"/>
  </si>
  <si>
    <t>Excel平均点</t>
    <rPh sb="5" eb="8">
      <t>ヘイキンテン</t>
    </rPh>
    <phoneticPr fontId="1"/>
  </si>
  <si>
    <t>河本　ゆかり</t>
    <rPh sb="0" eb="2">
      <t>カワモト</t>
    </rPh>
    <phoneticPr fontId="1"/>
  </si>
  <si>
    <t>Excel最高点</t>
    <rPh sb="5" eb="7">
      <t>サイコウ</t>
    </rPh>
    <rPh sb="7" eb="8">
      <t>テン</t>
    </rPh>
    <phoneticPr fontId="1"/>
  </si>
  <si>
    <t>佐藤　莉緒</t>
    <rPh sb="0" eb="2">
      <t>サトウ</t>
    </rPh>
    <rPh sb="3" eb="5">
      <t>リオ</t>
    </rPh>
    <phoneticPr fontId="1"/>
  </si>
  <si>
    <t>Excel最低点</t>
    <rPh sb="5" eb="7">
      <t>サイテイ</t>
    </rPh>
    <rPh sb="7" eb="8">
      <t>テン</t>
    </rPh>
    <phoneticPr fontId="1"/>
  </si>
  <si>
    <t>横森　光一</t>
    <rPh sb="0" eb="2">
      <t>ヨコモリ</t>
    </rPh>
    <rPh sb="3" eb="5">
      <t>コウイチ</t>
    </rPh>
    <phoneticPr fontId="1"/>
  </si>
  <si>
    <t>片岡　耕平</t>
    <rPh sb="0" eb="2">
      <t>カタオカ</t>
    </rPh>
    <rPh sb="3" eb="5">
      <t>コウヘイ</t>
    </rPh>
    <phoneticPr fontId="1"/>
  </si>
  <si>
    <t>新井　恵</t>
    <rPh sb="0" eb="2">
      <t>アライ</t>
    </rPh>
    <rPh sb="3" eb="4">
      <t>メグミ</t>
    </rPh>
    <phoneticPr fontId="1"/>
  </si>
  <si>
    <t>酒井　若菜</t>
    <rPh sb="0" eb="2">
      <t>サカイ</t>
    </rPh>
    <rPh sb="3" eb="5">
      <t>ワカナ</t>
    </rPh>
    <phoneticPr fontId="1"/>
  </si>
  <si>
    <t>坂本　聡介</t>
    <rPh sb="0" eb="2">
      <t>サカモト</t>
    </rPh>
    <rPh sb="3" eb="5">
      <t>ソウスケ</t>
    </rPh>
    <phoneticPr fontId="1"/>
  </si>
  <si>
    <t>山本　瑞穂</t>
    <rPh sb="0" eb="2">
      <t>ヤマモト</t>
    </rPh>
    <rPh sb="3" eb="5">
      <t>ミズホ</t>
    </rPh>
    <phoneticPr fontId="1"/>
  </si>
  <si>
    <t>富川　祐樹</t>
    <rPh sb="0" eb="2">
      <t>トミカワ</t>
    </rPh>
    <rPh sb="3" eb="5">
      <t>ユウキ</t>
    </rPh>
    <phoneticPr fontId="1"/>
  </si>
  <si>
    <t>伊藤　瑞樹</t>
    <rPh sb="0" eb="2">
      <t>イトウ</t>
    </rPh>
    <rPh sb="3" eb="5">
      <t>ミズキ</t>
    </rPh>
    <phoneticPr fontId="1"/>
  </si>
  <si>
    <t>佐々木　彩</t>
    <rPh sb="0" eb="3">
      <t>ササキ</t>
    </rPh>
    <rPh sb="4" eb="5">
      <t>アヤ</t>
    </rPh>
    <phoneticPr fontId="1"/>
  </si>
  <si>
    <t>部門別売上実績（第1四半期）</t>
    <rPh sb="0" eb="2">
      <t>ブモン</t>
    </rPh>
    <rPh sb="2" eb="3">
      <t>ベツ</t>
    </rPh>
    <rPh sb="3" eb="5">
      <t>ウリアゲ</t>
    </rPh>
    <rPh sb="5" eb="7">
      <t>ジッセキ</t>
    </rPh>
    <rPh sb="8" eb="9">
      <t>ダイ</t>
    </rPh>
    <rPh sb="10" eb="13">
      <t>シハンキ</t>
    </rPh>
    <phoneticPr fontId="15"/>
  </si>
  <si>
    <t>単位：円</t>
    <rPh sb="0" eb="2">
      <t>タンイ</t>
    </rPh>
    <rPh sb="3" eb="4">
      <t>エン</t>
    </rPh>
    <phoneticPr fontId="15"/>
  </si>
  <si>
    <t>4月</t>
    <rPh sb="1" eb="2">
      <t>ガツ</t>
    </rPh>
    <phoneticPr fontId="15"/>
  </si>
  <si>
    <t>5月</t>
    <rPh sb="1" eb="2">
      <t>ガツ</t>
    </rPh>
    <phoneticPr fontId="15"/>
  </si>
  <si>
    <t>6月</t>
    <rPh sb="1" eb="2">
      <t>ガツ</t>
    </rPh>
    <phoneticPr fontId="15"/>
  </si>
  <si>
    <t>部門合計</t>
    <rPh sb="0" eb="2">
      <t>ブモン</t>
    </rPh>
    <rPh sb="2" eb="4">
      <t>ゴウケイ</t>
    </rPh>
    <phoneticPr fontId="15"/>
  </si>
  <si>
    <t>総合計</t>
    <rPh sb="0" eb="1">
      <t>ソウ</t>
    </rPh>
    <rPh sb="1" eb="3">
      <t>ゴウケイ</t>
    </rPh>
    <phoneticPr fontId="15"/>
  </si>
  <si>
    <t>飲料部門</t>
    <rPh sb="0" eb="2">
      <t>インリョウ</t>
    </rPh>
    <rPh sb="2" eb="4">
      <t>ブモン</t>
    </rPh>
    <phoneticPr fontId="15"/>
  </si>
  <si>
    <t>食品部門</t>
    <rPh sb="0" eb="2">
      <t>ショクヒン</t>
    </rPh>
    <rPh sb="2" eb="4">
      <t>ブモン</t>
    </rPh>
    <phoneticPr fontId="15"/>
  </si>
  <si>
    <t>合計</t>
    <rPh sb="0" eb="2">
      <t>ゴウケイ</t>
    </rPh>
    <phoneticPr fontId="15"/>
  </si>
  <si>
    <t>札幌</t>
    <rPh sb="0" eb="2">
      <t>サッポロ</t>
    </rPh>
    <phoneticPr fontId="15"/>
  </si>
  <si>
    <t>第1営業課</t>
    <rPh sb="0" eb="1">
      <t>ダイ</t>
    </rPh>
    <rPh sb="2" eb="4">
      <t>エイギョウ</t>
    </rPh>
    <rPh sb="4" eb="5">
      <t>カ</t>
    </rPh>
    <phoneticPr fontId="15"/>
  </si>
  <si>
    <t>第2営業課</t>
    <rPh sb="0" eb="1">
      <t>ダイ</t>
    </rPh>
    <rPh sb="2" eb="4">
      <t>エイギョウ</t>
    </rPh>
    <rPh sb="4" eb="5">
      <t>カ</t>
    </rPh>
    <phoneticPr fontId="15"/>
  </si>
  <si>
    <t>仙台</t>
    <rPh sb="0" eb="2">
      <t>センダイ</t>
    </rPh>
    <phoneticPr fontId="15"/>
  </si>
  <si>
    <t>第3営業課</t>
    <rPh sb="0" eb="1">
      <t>ダイ</t>
    </rPh>
    <rPh sb="2" eb="4">
      <t>エイギョウ</t>
    </rPh>
    <rPh sb="4" eb="5">
      <t>カ</t>
    </rPh>
    <phoneticPr fontId="15"/>
  </si>
  <si>
    <t>東京</t>
    <rPh sb="0" eb="2">
      <t>トウキョウ</t>
    </rPh>
    <phoneticPr fontId="15"/>
  </si>
  <si>
    <t>第4営業課</t>
    <rPh sb="0" eb="1">
      <t>ダイ</t>
    </rPh>
    <rPh sb="2" eb="4">
      <t>エイギョウ</t>
    </rPh>
    <rPh sb="4" eb="5">
      <t>カ</t>
    </rPh>
    <phoneticPr fontId="15"/>
  </si>
  <si>
    <t>第5営業課</t>
    <rPh sb="0" eb="1">
      <t>ダイ</t>
    </rPh>
    <rPh sb="2" eb="4">
      <t>エイギョウ</t>
    </rPh>
    <rPh sb="4" eb="5">
      <t>カ</t>
    </rPh>
    <phoneticPr fontId="15"/>
  </si>
  <si>
    <t>静岡</t>
    <rPh sb="0" eb="2">
      <t>シズオカ</t>
    </rPh>
    <phoneticPr fontId="15"/>
  </si>
  <si>
    <t>名古屋</t>
    <rPh sb="0" eb="3">
      <t>ナゴヤ</t>
    </rPh>
    <phoneticPr fontId="15"/>
  </si>
  <si>
    <t>大阪</t>
    <rPh sb="0" eb="2">
      <t>オオサカ</t>
    </rPh>
    <phoneticPr fontId="15"/>
  </si>
  <si>
    <t>広島</t>
    <rPh sb="0" eb="2">
      <t>ヒロシマ</t>
    </rPh>
    <phoneticPr fontId="15"/>
  </si>
  <si>
    <t>福岡</t>
    <rPh sb="0" eb="2">
      <t>フクオカ</t>
    </rPh>
    <phoneticPr fontId="15"/>
  </si>
  <si>
    <t>上期売上表</t>
    <rPh sb="0" eb="2">
      <t>カミキ</t>
    </rPh>
    <rPh sb="2" eb="4">
      <t>ウリアゲ</t>
    </rPh>
    <rPh sb="4" eb="5">
      <t>ヒョウ</t>
    </rPh>
    <phoneticPr fontId="1"/>
  </si>
  <si>
    <r>
      <rPr>
        <sz val="11"/>
        <color rgb="FFC00000"/>
        <rFont val="HGS明朝B"/>
        <family val="1"/>
        <charset val="128"/>
      </rPr>
      <t>O</t>
    </r>
    <r>
      <rPr>
        <sz val="11"/>
        <color theme="1"/>
        <rFont val="HGS明朝B"/>
        <family val="1"/>
        <charset val="128"/>
      </rPr>
      <t xml:space="preserve">riental </t>
    </r>
    <r>
      <rPr>
        <sz val="11"/>
        <color rgb="FFC00000"/>
        <rFont val="HGS明朝B"/>
        <family val="1"/>
        <charset val="128"/>
      </rPr>
      <t>C</t>
    </r>
    <r>
      <rPr>
        <sz val="11"/>
        <color theme="1"/>
        <rFont val="HGS明朝B"/>
        <family val="1"/>
        <charset val="128"/>
      </rPr>
      <t>afé</t>
    </r>
    <phoneticPr fontId="1"/>
  </si>
  <si>
    <t>売上日</t>
    <rPh sb="0" eb="3">
      <t>ウリアゲビ</t>
    </rPh>
    <phoneticPr fontId="1"/>
  </si>
  <si>
    <t>支店名</t>
    <rPh sb="0" eb="3">
      <t>シテンメイ</t>
    </rPh>
    <phoneticPr fontId="1"/>
  </si>
  <si>
    <t>分類</t>
    <rPh sb="0" eb="2">
      <t>ブンルイ</t>
    </rPh>
    <phoneticPr fontId="1"/>
  </si>
  <si>
    <t>コーヒー</t>
    <phoneticPr fontId="1"/>
  </si>
  <si>
    <t>紅茶</t>
    <rPh sb="0" eb="2">
      <t>コウチャ</t>
    </rPh>
    <phoneticPr fontId="1"/>
  </si>
  <si>
    <t>総計</t>
    <rPh sb="0" eb="2">
      <t>ソウケイ</t>
    </rPh>
    <phoneticPr fontId="1"/>
  </si>
  <si>
    <t>奈良</t>
    <rPh sb="0" eb="2">
      <t>ナラ</t>
    </rPh>
    <phoneticPr fontId="1"/>
  </si>
  <si>
    <t>ダージリン</t>
    <phoneticPr fontId="1"/>
  </si>
  <si>
    <t>京都</t>
    <rPh sb="0" eb="2">
      <t>キョウト</t>
    </rPh>
    <phoneticPr fontId="1"/>
  </si>
  <si>
    <t>和歌山</t>
    <rPh sb="0" eb="3">
      <t>ワカヤマ</t>
    </rPh>
    <phoneticPr fontId="1"/>
  </si>
  <si>
    <t>モカ</t>
    <phoneticPr fontId="1"/>
  </si>
  <si>
    <t>滋賀</t>
    <rPh sb="0" eb="2">
      <t>シガ</t>
    </rPh>
    <phoneticPr fontId="1"/>
  </si>
  <si>
    <t>オレンジペコ</t>
    <phoneticPr fontId="1"/>
  </si>
  <si>
    <t>神戸</t>
    <rPh sb="0" eb="2">
      <t>コウベ</t>
    </rPh>
    <phoneticPr fontId="1"/>
  </si>
  <si>
    <t>アップル</t>
    <phoneticPr fontId="1"/>
  </si>
  <si>
    <t>大阪</t>
    <rPh sb="0" eb="2">
      <t>オオサカ</t>
    </rPh>
    <phoneticPr fontId="1"/>
  </si>
  <si>
    <t>キリマンジャロ</t>
    <phoneticPr fontId="1"/>
  </si>
  <si>
    <t>アッサム</t>
    <phoneticPr fontId="1"/>
  </si>
  <si>
    <t>オリジナルブレンド</t>
    <phoneticPr fontId="1"/>
  </si>
  <si>
    <t>ブルーマウンテン</t>
    <phoneticPr fontId="1"/>
  </si>
  <si>
    <t>メンバーズカード申込者数</t>
    <rPh sb="8" eb="10">
      <t>モウシコミ</t>
    </rPh>
    <rPh sb="10" eb="11">
      <t>シャ</t>
    </rPh>
    <rPh sb="11" eb="12">
      <t>スウ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</si>
  <si>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</si>
  <si>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</si>
  <si>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</si>
  <si>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</si>
  <si>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</si>
  <si>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</si>
  <si>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</si>
  <si>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</si>
  <si>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</si>
  <si>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60代～</t>
    <rPh sb="2" eb="3">
      <t>ダイ</t>
    </rPh>
    <phoneticPr fontId="1"/>
  </si>
  <si>
    <t>商品分類別の輸出額推移</t>
    <rPh sb="0" eb="2">
      <t>ショウヒン</t>
    </rPh>
    <rPh sb="2" eb="4">
      <t>ブンルイ</t>
    </rPh>
    <rPh sb="4" eb="5">
      <t>ベツ</t>
    </rPh>
    <rPh sb="6" eb="8">
      <t>ユシュツ</t>
    </rPh>
    <rPh sb="8" eb="9">
      <t>ガク</t>
    </rPh>
    <rPh sb="9" eb="11">
      <t>スイイ</t>
    </rPh>
    <phoneticPr fontId="22"/>
  </si>
  <si>
    <t>単位：兆円</t>
    <rPh sb="0" eb="2">
      <t>タンイ</t>
    </rPh>
    <rPh sb="3" eb="4">
      <t>チョウ</t>
    </rPh>
    <rPh sb="4" eb="5">
      <t>エン</t>
    </rPh>
    <phoneticPr fontId="22"/>
  </si>
  <si>
    <t>分類</t>
    <rPh sb="0" eb="2">
      <t>ブンルイ</t>
    </rPh>
    <phoneticPr fontId="22"/>
  </si>
  <si>
    <t>2016年</t>
    <rPh sb="4" eb="5">
      <t>ネン</t>
    </rPh>
    <phoneticPr fontId="22"/>
  </si>
  <si>
    <t>2017年</t>
    <rPh sb="4" eb="5">
      <t>ネン</t>
    </rPh>
    <phoneticPr fontId="22"/>
  </si>
  <si>
    <t>2018年</t>
    <rPh sb="4" eb="5">
      <t>ネン</t>
    </rPh>
    <phoneticPr fontId="22"/>
  </si>
  <si>
    <t>化学製品</t>
    <rPh sb="0" eb="2">
      <t>カガク</t>
    </rPh>
    <rPh sb="2" eb="4">
      <t>セイヒン</t>
    </rPh>
    <phoneticPr fontId="24"/>
  </si>
  <si>
    <t>原料別製品</t>
    <rPh sb="0" eb="2">
      <t>ゲンリョウ</t>
    </rPh>
    <rPh sb="2" eb="3">
      <t>ベツ</t>
    </rPh>
    <rPh sb="3" eb="5">
      <t>セイヒン</t>
    </rPh>
    <phoneticPr fontId="24"/>
  </si>
  <si>
    <t>一般機械</t>
    <rPh sb="0" eb="2">
      <t>イッパン</t>
    </rPh>
    <rPh sb="2" eb="4">
      <t>キカイ</t>
    </rPh>
    <phoneticPr fontId="24"/>
  </si>
  <si>
    <t>電気機器</t>
    <rPh sb="0" eb="2">
      <t>デンキ</t>
    </rPh>
    <rPh sb="2" eb="4">
      <t>キキ</t>
    </rPh>
    <phoneticPr fontId="24"/>
  </si>
  <si>
    <t>輸送用機器</t>
    <rPh sb="0" eb="3">
      <t>ユソウヨウ</t>
    </rPh>
    <rPh sb="3" eb="5">
      <t>キキ</t>
    </rPh>
    <phoneticPr fontId="24"/>
  </si>
  <si>
    <t>その他</t>
    <rPh sb="2" eb="3">
      <t>タ</t>
    </rPh>
    <phoneticPr fontId="24"/>
  </si>
  <si>
    <t>合計</t>
    <rPh sb="0" eb="2">
      <t>ゴウケイ</t>
    </rPh>
    <phoneticPr fontId="22"/>
  </si>
  <si>
    <t>【出典：総務省 日本統計年鑑】</t>
    <rPh sb="1" eb="3">
      <t>シュッテン</t>
    </rPh>
    <rPh sb="4" eb="7">
      <t>ソウムショウ</t>
    </rPh>
    <rPh sb="8" eb="10">
      <t>ニホン</t>
    </rPh>
    <rPh sb="10" eb="12">
      <t>トウケイ</t>
    </rPh>
    <rPh sb="12" eb="14">
      <t>ネンカン</t>
    </rPh>
    <phoneticPr fontId="1"/>
  </si>
  <si>
    <t>売上集計表</t>
    <rPh sb="0" eb="5">
      <t>ウリアゲシュウケイヒョウ</t>
    </rPh>
    <phoneticPr fontId="1"/>
  </si>
  <si>
    <t>-</t>
    <phoneticPr fontId="1"/>
  </si>
  <si>
    <t>行ラベル</t>
  </si>
  <si>
    <t>京都</t>
  </si>
  <si>
    <t>滋賀</t>
  </si>
  <si>
    <t>神戸</t>
  </si>
  <si>
    <t>大阪</t>
  </si>
  <si>
    <t>奈良</t>
  </si>
  <si>
    <t>和歌山</t>
  </si>
  <si>
    <t>総計</t>
  </si>
  <si>
    <t>列ラベル</t>
  </si>
  <si>
    <t>コーヒー</t>
  </si>
  <si>
    <t>紅茶</t>
  </si>
  <si>
    <t>合計 / 売上金額</t>
  </si>
  <si>
    <t>2016年度構成割合グラフ</t>
    <rPh sb="4" eb="5">
      <t>ネン</t>
    </rPh>
    <rPh sb="5" eb="6">
      <t>ド</t>
    </rPh>
    <rPh sb="6" eb="8">
      <t>コウセイ</t>
    </rPh>
    <rPh sb="8" eb="10">
      <t>ワリアイ</t>
    </rPh>
    <phoneticPr fontId="1"/>
  </si>
  <si>
    <t>2019年度構成割合グラフ</t>
    <rPh sb="4" eb="5">
      <t>ネン</t>
    </rPh>
    <rPh sb="5" eb="6">
      <t>ド</t>
    </rPh>
    <rPh sb="6" eb="8">
      <t>コウセイ</t>
    </rPh>
    <rPh sb="8" eb="10">
      <t>ワリアイ</t>
    </rPh>
    <phoneticPr fontId="1"/>
  </si>
  <si>
    <t>全体の構成割合グラフ</t>
    <rPh sb="0" eb="2">
      <t>ゼンタイ</t>
    </rPh>
    <rPh sb="3" eb="5">
      <t>コウセイ</t>
    </rPh>
    <rPh sb="5" eb="7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</si>
</sst>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#,##0.0;[Red]\-#,##0.0"/>
    <numFmt numFmtId="178" formatCode="0.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5" tint="-0.249977111117893"/>
      <name val="游ゴシック"/>
      <family val="3"/>
      <charset val="128"/>
      <scheme val="minor"/>
    </font>
    <font>
      <b/>
      <sz val="11"/>
      <color theme="5" tint="-0.49998474074526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20"/>
      <color theme="1"/>
      <name val="Impact"/>
      <family val="2"/>
    </font>
    <font>
      <sz val="20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color rgb="FFC00000"/>
      <name val="HGS明朝B"/>
      <family val="1"/>
      <charset val="128"/>
    </font>
    <font>
      <sz val="11"/>
      <color theme="1"/>
      <name val="HGS明朝B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1" xfId="2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3" fillId="2" borderId="1" xfId="1" applyBorder="1" applyAlignment="1">
      <alignment horizontal="center" vertical="center"/>
    </xf>
    <xf numFmtId="38" fontId="3" fillId="2" borderId="1" xfId="2" applyFont="1" applyFill="1" applyBorder="1">
      <alignment vertical="center"/>
    </xf>
    <xf numFmtId="38" fontId="0" fillId="4" borderId="1" xfId="2" applyFont="1" applyFill="1" applyBorder="1">
      <alignment vertical="center"/>
    </xf>
    <xf numFmtId="0" fontId="10" fillId="0" borderId="0" xfId="0" applyFo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6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0" fontId="12" fillId="8" borderId="1" xfId="0" applyFont="1" applyFill="1" applyBorder="1">
      <alignment vertical="center"/>
    </xf>
    <xf numFmtId="0" fontId="13" fillId="0" borderId="1" xfId="0" applyFont="1" applyBorder="1">
      <alignment vertical="center"/>
    </xf>
    <xf numFmtId="0" fontId="0" fillId="7" borderId="5" xfId="0" applyFill="1" applyBorder="1">
      <alignment vertical="center"/>
    </xf>
    <xf numFmtId="0" fontId="0" fillId="7" borderId="7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14" xfId="0" applyFill="1" applyBorder="1">
      <alignment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0" fillId="9" borderId="4" xfId="0" applyFill="1" applyBorder="1">
      <alignment vertical="center"/>
    </xf>
    <xf numFmtId="38" fontId="0" fillId="0" borderId="5" xfId="2" applyFont="1" applyBorder="1">
      <alignment vertical="center"/>
    </xf>
    <xf numFmtId="38" fontId="0" fillId="0" borderId="6" xfId="2" applyFont="1" applyBorder="1">
      <alignment vertical="center"/>
    </xf>
    <xf numFmtId="38" fontId="0" fillId="0" borderId="4" xfId="2" applyFont="1" applyBorder="1">
      <alignment vertical="center"/>
    </xf>
    <xf numFmtId="38" fontId="0" fillId="0" borderId="7" xfId="2" applyFont="1" applyBorder="1">
      <alignment vertical="center"/>
    </xf>
    <xf numFmtId="38" fontId="0" fillId="10" borderId="4" xfId="2" applyFont="1" applyFill="1" applyBorder="1">
      <alignment vertical="center"/>
    </xf>
    <xf numFmtId="0" fontId="0" fillId="9" borderId="8" xfId="0" applyFill="1" applyBorder="1">
      <alignment vertical="center"/>
    </xf>
    <xf numFmtId="38" fontId="0" fillId="0" borderId="9" xfId="2" applyFont="1" applyBorder="1">
      <alignment vertical="center"/>
    </xf>
    <xf numFmtId="38" fontId="0" fillId="0" borderId="0" xfId="2" applyFont="1" applyBorder="1">
      <alignment vertical="center"/>
    </xf>
    <xf numFmtId="38" fontId="0" fillId="0" borderId="8" xfId="2" applyFont="1" applyBorder="1">
      <alignment vertical="center"/>
    </xf>
    <xf numFmtId="38" fontId="0" fillId="0" borderId="10" xfId="2" applyFont="1" applyBorder="1">
      <alignment vertical="center"/>
    </xf>
    <xf numFmtId="38" fontId="0" fillId="10" borderId="8" xfId="2" applyFont="1" applyFill="1" applyBorder="1">
      <alignment vertical="center"/>
    </xf>
    <xf numFmtId="0" fontId="0" fillId="7" borderId="3" xfId="0" applyFill="1" applyBorder="1" applyAlignment="1">
      <alignment horizontal="center" vertical="center"/>
    </xf>
    <xf numFmtId="38" fontId="0" fillId="11" borderId="2" xfId="2" applyFont="1" applyFill="1" applyBorder="1">
      <alignment vertical="center"/>
    </xf>
    <xf numFmtId="38" fontId="0" fillId="11" borderId="15" xfId="2" applyFont="1" applyFill="1" applyBorder="1">
      <alignment vertical="center"/>
    </xf>
    <xf numFmtId="38" fontId="0" fillId="11" borderId="1" xfId="2" applyFont="1" applyFill="1" applyBorder="1">
      <alignment vertical="center"/>
    </xf>
    <xf numFmtId="38" fontId="0" fillId="11" borderId="3" xfId="2" applyFont="1" applyFill="1" applyBorder="1">
      <alignment vertical="center"/>
    </xf>
    <xf numFmtId="38" fontId="0" fillId="10" borderId="1" xfId="2" applyFont="1" applyFill="1" applyBorder="1">
      <alignment vertical="center"/>
    </xf>
    <xf numFmtId="0" fontId="0" fillId="9" borderId="11" xfId="0" applyFill="1" applyBorder="1">
      <alignment vertical="center"/>
    </xf>
    <xf numFmtId="38" fontId="0" fillId="0" borderId="12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11" xfId="2" applyFont="1" applyBorder="1">
      <alignment vertical="center"/>
    </xf>
    <xf numFmtId="38" fontId="0" fillId="0" borderId="14" xfId="2" applyFont="1" applyBorder="1">
      <alignment vertical="center"/>
    </xf>
    <xf numFmtId="38" fontId="0" fillId="10" borderId="11" xfId="2" applyFont="1" applyFill="1" applyBorder="1">
      <alignment vertical="center"/>
    </xf>
    <xf numFmtId="38" fontId="0" fillId="10" borderId="2" xfId="2" applyFont="1" applyFill="1" applyBorder="1">
      <alignment vertical="center"/>
    </xf>
    <xf numFmtId="38" fontId="0" fillId="10" borderId="15" xfId="2" applyFont="1" applyFill="1" applyBorder="1">
      <alignment vertical="center"/>
    </xf>
    <xf numFmtId="38" fontId="0" fillId="10" borderId="3" xfId="2" applyFont="1" applyFill="1" applyBorder="1">
      <alignment vertical="center"/>
    </xf>
    <xf numFmtId="0" fontId="18" fillId="0" borderId="0" xfId="0" applyFo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38" fontId="0" fillId="8" borderId="1" xfId="2" applyFont="1" applyFill="1" applyBorder="1">
      <alignment vertical="center"/>
    </xf>
    <xf numFmtId="0" fontId="4" fillId="0" borderId="0" xfId="0" applyFont="1">
      <alignment vertical="center"/>
    </xf>
    <xf numFmtId="0" fontId="9" fillId="14" borderId="16" xfId="0" applyFont="1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/>
    </xf>
    <xf numFmtId="38" fontId="0" fillId="0" borderId="17" xfId="2" applyFont="1" applyBorder="1">
      <alignment vertical="center"/>
    </xf>
    <xf numFmtId="0" fontId="21" fillId="0" borderId="0" xfId="0" applyFont="1">
      <alignment vertical="center"/>
    </xf>
    <xf numFmtId="0" fontId="23" fillId="16" borderId="1" xfId="0" applyFont="1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177" fontId="0" fillId="0" borderId="1" xfId="2" applyNumberFormat="1" applyFont="1" applyBorder="1">
      <alignment vertical="center"/>
    </xf>
    <xf numFmtId="177" fontId="0" fillId="9" borderId="1" xfId="2" applyNumberFormat="1" applyFont="1" applyFill="1" applyBorder="1">
      <alignment vertical="center"/>
    </xf>
    <xf numFmtId="38" fontId="0" fillId="0" borderId="1" xfId="4" applyFont="1" applyBorder="1">
      <alignment vertical="center"/>
    </xf>
    <xf numFmtId="178" fontId="0" fillId="0" borderId="1" xfId="0" applyNumberFormat="1" applyBorder="1">
      <alignment vertical="center"/>
    </xf>
    <xf numFmtId="1" fontId="0" fillId="4" borderId="1" xfId="0" applyNumberFormat="1" applyFill="1" applyBorder="1">
      <alignment vertical="center"/>
    </xf>
    <xf numFmtId="38" fontId="0" fillId="4" borderId="1" xfId="2" applyFont="1" applyFill="1" applyBorder="1" applyAlignment="1">
      <alignment horizontal="center" vertical="center"/>
    </xf>
    <xf numFmtId="178" fontId="13" fillId="0" borderId="1" xfId="0" applyNumberFormat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textRotation="255"/>
    </xf>
    <xf numFmtId="0" fontId="12" fillId="7" borderId="8" xfId="0" applyFont="1" applyFill="1" applyBorder="1" applyAlignment="1">
      <alignment horizontal="center" vertical="center" textRotation="255"/>
    </xf>
    <xf numFmtId="0" fontId="12" fillId="7" borderId="12" xfId="0" applyFont="1" applyFill="1" applyBorder="1" applyAlignment="1">
      <alignment horizontal="center" vertical="center" textRotation="255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</cellXfs>
  <cellStyles count="5">
    <cellStyle name="アクセント 2" xfId="1" builtinId="33"/>
    <cellStyle name="パーセント 2" xfId="3"/>
    <cellStyle name="桁区切り" xfId="4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2016</a:t>
            </a:r>
            <a:r>
              <a:rPr lang="ja-JP" sz="1400"/>
              <a:t>年度構成割合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9949928133983252"/>
                  <c:y val="5.4630510131313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'5-設定'!$B$5:$B$10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'5-設定'!$C$5:$C$10</c:f>
              <c:numCache>
                <c:formatCode>#,##0_);[Red]\(#,##0\)</c:formatCode>
                <c:ptCount val="6"/>
                <c:pt idx="0">
                  <c:v>34</c:v>
                </c:pt>
                <c:pt idx="1">
                  <c:v>59</c:v>
                </c:pt>
                <c:pt idx="2">
                  <c:v>55</c:v>
                </c:pt>
                <c:pt idx="3">
                  <c:v>50</c:v>
                </c:pt>
                <c:pt idx="4">
                  <c:v>49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/>
              <a:t>2019</a:t>
            </a:r>
            <a:r>
              <a:rPr lang="ja-JP" altLang="en-US" sz="1400"/>
              <a:t>年度</a:t>
            </a:r>
            <a:r>
              <a:rPr lang="ja-JP" sz="1400"/>
              <a:t>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5704856925457608"/>
                  <c:y val="5.272273019556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'5-設定'!$B$5:$B$10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'5-設定'!$F$5:$F$10</c:f>
              <c:numCache>
                <c:formatCode>#,##0_);[Red]\(#,##0\)</c:formatCode>
                <c:ptCount val="6"/>
                <c:pt idx="0">
                  <c:v>34</c:v>
                </c:pt>
                <c:pt idx="1">
                  <c:v>112</c:v>
                </c:pt>
                <c:pt idx="2">
                  <c:v>72</c:v>
                </c:pt>
                <c:pt idx="3">
                  <c:v>142</c:v>
                </c:pt>
                <c:pt idx="4">
                  <c:v>50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会員</a:t>
            </a:r>
            <a:r>
              <a:rPr lang="ja-JP" sz="1400"/>
              <a:t>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8322347328733746"/>
                  <c:y val="5.6481620093010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'5-設定'!$B$5:$B$10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'5-設定'!$G$5:$G$10</c:f>
              <c:numCache>
                <c:formatCode>#,##0_);[Red]\(#,##0\)</c:formatCode>
                <c:ptCount val="6"/>
                <c:pt idx="0">
                  <c:v>147</c:v>
                </c:pt>
                <c:pt idx="1">
                  <c:v>329</c:v>
                </c:pt>
                <c:pt idx="2">
                  <c:v>236</c:v>
                </c:pt>
                <c:pt idx="3">
                  <c:v>381</c:v>
                </c:pt>
                <c:pt idx="4">
                  <c:v>235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2016</a:t>
            </a:r>
            <a:r>
              <a:rPr lang="ja-JP" sz="1400"/>
              <a:t>年度構成割合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9949928133983252"/>
                  <c:y val="5.4630510131313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'5-印刷範囲'!$B$5:$B$10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'5-印刷範囲'!$C$5:$C$10</c:f>
              <c:numCache>
                <c:formatCode>#,##0_);[Red]\(#,##0\)</c:formatCode>
                <c:ptCount val="6"/>
                <c:pt idx="0">
                  <c:v>34</c:v>
                </c:pt>
                <c:pt idx="1">
                  <c:v>59</c:v>
                </c:pt>
                <c:pt idx="2">
                  <c:v>55</c:v>
                </c:pt>
                <c:pt idx="3">
                  <c:v>50</c:v>
                </c:pt>
                <c:pt idx="4">
                  <c:v>49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/>
              <a:t>2019</a:t>
            </a:r>
            <a:r>
              <a:rPr lang="ja-JP" altLang="en-US" sz="1400"/>
              <a:t>年度</a:t>
            </a:r>
            <a:r>
              <a:rPr lang="ja-JP" sz="1400"/>
              <a:t>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5704856925457608"/>
                  <c:y val="5.272273019556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'5-印刷範囲'!$B$5:$B$10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'5-印刷範囲'!$F$5:$F$10</c:f>
              <c:numCache>
                <c:formatCode>#,##0_);[Red]\(#,##0\)</c:formatCode>
                <c:ptCount val="6"/>
                <c:pt idx="0">
                  <c:v>34</c:v>
                </c:pt>
                <c:pt idx="1">
                  <c:v>112</c:v>
                </c:pt>
                <c:pt idx="2">
                  <c:v>72</c:v>
                </c:pt>
                <c:pt idx="3">
                  <c:v>142</c:v>
                </c:pt>
                <c:pt idx="4">
                  <c:v>50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会員</a:t>
            </a:r>
            <a:r>
              <a:rPr lang="ja-JP" sz="1400"/>
              <a:t>構成割合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0.18322347328733746"/>
                  <c:y val="5.6481620093010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'5-印刷範囲'!$B$5:$B$10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'5-印刷範囲'!$G$5:$G$10</c:f>
              <c:numCache>
                <c:formatCode>#,##0_);[Red]\(#,##0\)</c:formatCode>
                <c:ptCount val="6"/>
                <c:pt idx="0">
                  <c:v>147</c:v>
                </c:pt>
                <c:pt idx="1">
                  <c:v>329</c:v>
                </c:pt>
                <c:pt idx="2">
                  <c:v>236</c:v>
                </c:pt>
                <c:pt idx="3">
                  <c:v>381</c:v>
                </c:pt>
                <c:pt idx="4">
                  <c:v>235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400"/>
              <a:t>輸出額推移</a:t>
            </a:r>
            <a:r>
              <a:rPr lang="en-US" sz="1400"/>
              <a:t>(</a:t>
            </a:r>
            <a:r>
              <a:rPr lang="ja-JP" sz="1400"/>
              <a:t>分類別）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'6-設定'!$C$4</c:f>
              <c:strCache>
                <c:ptCount val="1"/>
                <c:pt idx="0">
                  <c:v>2016年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'6-設定'!$B$5:$B$9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'6-設定'!$C$5:$C$9</c:f>
              <c:numCache>
                <c:formatCode>#,##0.0;[Red]\-#,##0.0</c:formatCode>
                <c:ptCount val="5"/>
                <c:pt idx="0">
                  <c:v>7.1</c:v>
                </c:pt>
                <c:pt idx="1">
                  <c:v>7.8</c:v>
                </c:pt>
                <c:pt idx="2">
                  <c:v>13.6</c:v>
                </c:pt>
                <c:pt idx="3">
                  <c:v>12.3</c:v>
                </c:pt>
                <c:pt idx="4">
                  <c:v>17.3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8-4C33-B620-E40A91EA0986}"/>
            </c:ext>
          </c:extLst>
        </c:ser>
        <c:ser>
          <c:idx val="1"/>
          <c:order val="1"/>
          <c:tx>
            <c:strRef>
              <c:f>'6-設定'!$D$4</c:f>
              <c:strCache>
                <c:ptCount val="1"/>
                <c:pt idx="0">
                  <c:v>2017年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'6-設定'!$B$5:$B$9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'6-設定'!$D$5:$D$9</c:f>
              <c:numCache>
                <c:formatCode>#,##0.0;[Red]\-#,##0.0</c:formatCode>
                <c:ptCount val="5"/>
                <c:pt idx="0">
                  <c:v>8.1999999999999993</c:v>
                </c:pt>
                <c:pt idx="1">
                  <c:v>8.6999999999999993</c:v>
                </c:pt>
                <c:pt idx="2">
                  <c:v>15.7</c:v>
                </c:pt>
                <c:pt idx="3">
                  <c:v>13.7</c:v>
                </c:pt>
                <c:pt idx="4">
                  <c:v>18.2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88-4C33-B620-E40A91EA0986}"/>
            </c:ext>
          </c:extLst>
        </c:ser>
        <c:ser>
          <c:idx val="2"/>
          <c:order val="2"/>
          <c:tx>
            <c:strRef>
              <c:f>'6-設定'!$E$4</c:f>
              <c:strCache>
                <c:ptCount val="1"/>
                <c:pt idx="0">
                  <c:v>2018年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'6-設定'!$B$5:$B$9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'6-設定'!$E$5:$E$9</c:f>
              <c:numCache>
                <c:formatCode>#,##0.0;[Red]\-#,##0.0</c:formatCode>
                <c:ptCount val="5"/>
                <c:pt idx="0">
                  <c:v>8.9</c:v>
                </c:pt>
                <c:pt idx="1">
                  <c:v>9.1</c:v>
                </c:pt>
                <c:pt idx="2">
                  <c:v>16.5</c:v>
                </c:pt>
                <c:pt idx="3">
                  <c:v>14.1</c:v>
                </c:pt>
                <c:pt idx="4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88-4C33-B620-E40A91EA0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574280"/>
        <c:axId val="381568008"/>
        <c:axId val="0"/>
      </c:bar3DChart>
      <c:catAx>
        <c:axId val="38157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568008"/>
        <c:crosses val="autoZero"/>
        <c:auto val="1"/>
        <c:lblAlgn val="ctr"/>
        <c:lblOffset val="100"/>
        <c:noMultiLvlLbl val="0"/>
      </c:catAx>
      <c:valAx>
        <c:axId val="38156800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単位：兆円</a:t>
                </a:r>
              </a:p>
            </c:rich>
          </c:tx>
          <c:layout>
            <c:manualLayout>
              <c:xMode val="edge"/>
              <c:yMode val="edge"/>
              <c:x val="0.10592144936527877"/>
              <c:y val="8.96855015694703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5742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400"/>
              <a:t>輸出額推移</a:t>
            </a:r>
            <a:r>
              <a:rPr lang="en-US" sz="1400"/>
              <a:t>(</a:t>
            </a:r>
            <a:r>
              <a:rPr lang="ja-JP" sz="1400"/>
              <a:t>分類別）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'6-印刷範囲'!$C$4</c:f>
              <c:strCache>
                <c:ptCount val="1"/>
                <c:pt idx="0">
                  <c:v>2016年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'6-印刷範囲'!$B$5:$B$9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'6-印刷範囲'!$C$5:$C$9</c:f>
              <c:numCache>
                <c:formatCode>#,##0.0;[Red]\-#,##0.0</c:formatCode>
                <c:ptCount val="5"/>
                <c:pt idx="0">
                  <c:v>7.1</c:v>
                </c:pt>
                <c:pt idx="1">
                  <c:v>7.8</c:v>
                </c:pt>
                <c:pt idx="2">
                  <c:v>13.6</c:v>
                </c:pt>
                <c:pt idx="3">
                  <c:v>12.3</c:v>
                </c:pt>
                <c:pt idx="4">
                  <c:v>17.3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8-4C33-B620-E40A91EA0986}"/>
            </c:ext>
          </c:extLst>
        </c:ser>
        <c:ser>
          <c:idx val="1"/>
          <c:order val="1"/>
          <c:tx>
            <c:strRef>
              <c:f>'6-印刷範囲'!$D$4</c:f>
              <c:strCache>
                <c:ptCount val="1"/>
                <c:pt idx="0">
                  <c:v>2017年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'6-印刷範囲'!$B$5:$B$9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'6-印刷範囲'!$D$5:$D$9</c:f>
              <c:numCache>
                <c:formatCode>#,##0.0;[Red]\-#,##0.0</c:formatCode>
                <c:ptCount val="5"/>
                <c:pt idx="0">
                  <c:v>8.1999999999999993</c:v>
                </c:pt>
                <c:pt idx="1">
                  <c:v>8.6999999999999993</c:v>
                </c:pt>
                <c:pt idx="2">
                  <c:v>15.7</c:v>
                </c:pt>
                <c:pt idx="3">
                  <c:v>13.7</c:v>
                </c:pt>
                <c:pt idx="4">
                  <c:v>18.2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88-4C33-B620-E40A91EA0986}"/>
            </c:ext>
          </c:extLst>
        </c:ser>
        <c:ser>
          <c:idx val="2"/>
          <c:order val="2"/>
          <c:tx>
            <c:strRef>
              <c:f>'6-印刷範囲'!$E$4</c:f>
              <c:strCache>
                <c:ptCount val="1"/>
                <c:pt idx="0">
                  <c:v>2018年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'6-印刷範囲'!$B$5:$B$9</c:f>
              <c:strCache>
                <c:ptCount val="5"/>
                <c:pt idx="0">
                  <c:v>化学製品</c:v>
                </c:pt>
                <c:pt idx="1">
                  <c:v>原料別製品</c:v>
                </c:pt>
                <c:pt idx="2">
                  <c:v>一般機械</c:v>
                </c:pt>
                <c:pt idx="3">
                  <c:v>電気機器</c:v>
                </c:pt>
                <c:pt idx="4">
                  <c:v>輸送用機器</c:v>
                </c:pt>
              </c:strCache>
            </c:strRef>
          </c:cat>
          <c:val>
            <c:numRef>
              <c:f>'6-印刷範囲'!$E$5:$E$9</c:f>
              <c:numCache>
                <c:formatCode>#,##0.0;[Red]\-#,##0.0</c:formatCode>
                <c:ptCount val="5"/>
                <c:pt idx="0">
                  <c:v>8.9</c:v>
                </c:pt>
                <c:pt idx="1">
                  <c:v>9.1</c:v>
                </c:pt>
                <c:pt idx="2">
                  <c:v>16.5</c:v>
                </c:pt>
                <c:pt idx="3">
                  <c:v>14.1</c:v>
                </c:pt>
                <c:pt idx="4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88-4C33-B620-E40A91EA0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575064"/>
        <c:axId val="381572712"/>
        <c:axId val="0"/>
      </c:bar3DChart>
      <c:catAx>
        <c:axId val="38157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572712"/>
        <c:crosses val="autoZero"/>
        <c:auto val="1"/>
        <c:lblAlgn val="ctr"/>
        <c:lblOffset val="100"/>
        <c:noMultiLvlLbl val="0"/>
      </c:catAx>
      <c:valAx>
        <c:axId val="38157271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単位：兆円</a:t>
                </a:r>
              </a:p>
            </c:rich>
          </c:tx>
          <c:layout>
            <c:manualLayout>
              <c:xMode val="edge"/>
              <c:yMode val="edge"/>
              <c:x val="0.10592144936527877"/>
              <c:y val="8.96855015694703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5750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6</xdr:row>
      <xdr:rowOff>209550</xdr:rowOff>
    </xdr:from>
    <xdr:to>
      <xdr:col>6</xdr:col>
      <xdr:colOff>368163</xdr:colOff>
      <xdr:row>14</xdr:row>
      <xdr:rowOff>203338</xdr:rowOff>
    </xdr:to>
    <xdr:sp macro="" textlink="">
      <xdr:nvSpPr>
        <xdr:cNvPr id="2" name="テキスト ボックス 1"/>
        <xdr:cNvSpPr txBox="1"/>
      </xdr:nvSpPr>
      <xdr:spPr>
        <a:xfrm>
          <a:off x="1266825" y="1724025"/>
          <a:ext cx="3501888" cy="189878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印刷範囲を確認してください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1</a:t>
          </a:r>
          <a:r>
            <a:rPr kumimoji="1" lang="ja-JP" altLang="en-US" sz="1100" b="1"/>
            <a:t>枚の用紙に印刷されるように設定します</a:t>
          </a:r>
          <a:endParaRPr kumimoji="1" lang="en-US" altLang="ja-JP" sz="1100" b="1"/>
        </a:p>
        <a:p>
          <a:r>
            <a:rPr kumimoji="1" lang="ja-JP" altLang="en-US" sz="1100" b="1"/>
            <a:t>☐水平方向にチェックを入れてください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ヘッダーの右側に以下の文字を入力してください</a:t>
          </a:r>
          <a:endParaRPr kumimoji="1" lang="en-US" altLang="ja-JP" sz="1100" b="1"/>
        </a:p>
        <a:p>
          <a:r>
            <a:rPr kumimoji="1" lang="en-US" altLang="ja-JP" sz="1100" b="1"/>
            <a:t>『</a:t>
          </a:r>
          <a:r>
            <a:rPr kumimoji="1" lang="ja-JP" altLang="en-US" sz="1100" b="1"/>
            <a:t>通信講座申込状況</a:t>
          </a:r>
          <a:r>
            <a:rPr kumimoji="1" lang="en-US" altLang="ja-JP" sz="1100" b="1"/>
            <a:t>』</a:t>
          </a:r>
          <a:r>
            <a:rPr kumimoji="1" lang="ja-JP" altLang="en-US" sz="1100" b="1"/>
            <a:t>（</a:t>
          </a:r>
          <a:r>
            <a:rPr kumimoji="1" lang="en-US" altLang="ja-JP" sz="1100" b="1"/>
            <a:t>※</a:t>
          </a:r>
          <a:r>
            <a:rPr kumimoji="1" lang="ja-JP" altLang="en-US" sz="1100" b="1"/>
            <a:t>カッコは入力不要）</a:t>
          </a:r>
          <a:endParaRPr kumimoji="1" lang="en-US" altLang="ja-JP" sz="1100" b="1"/>
        </a:p>
        <a:p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157369</xdr:colOff>
      <xdr:row>7</xdr:row>
      <xdr:rowOff>223630</xdr:rowOff>
    </xdr:from>
    <xdr:to>
      <xdr:col>7</xdr:col>
      <xdr:colOff>811696</xdr:colOff>
      <xdr:row>15</xdr:row>
      <xdr:rowOff>16565</xdr:rowOff>
    </xdr:to>
    <xdr:sp macro="" textlink="">
      <xdr:nvSpPr>
        <xdr:cNvPr id="2" name="テキスト ボックス 1"/>
        <xdr:cNvSpPr txBox="1"/>
      </xdr:nvSpPr>
      <xdr:spPr>
        <a:xfrm>
          <a:off x="1242391" y="2004391"/>
          <a:ext cx="3395870" cy="1714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印刷範囲を確認してください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A</a:t>
          </a:r>
          <a:r>
            <a:rPr kumimoji="1" lang="ja-JP" altLang="en-US" sz="1100" b="1"/>
            <a:t>４用紙</a:t>
          </a:r>
          <a:r>
            <a:rPr kumimoji="1" lang="en-US" altLang="ja-JP" sz="1100" b="1"/>
            <a:t>(</a:t>
          </a:r>
          <a:r>
            <a:rPr kumimoji="1" lang="ja-JP" altLang="en-US" sz="1100" b="1"/>
            <a:t>縦</a:t>
          </a:r>
          <a:r>
            <a:rPr kumimoji="1" lang="en-US" altLang="ja-JP" sz="1100" b="1"/>
            <a:t>)1</a:t>
          </a:r>
          <a:r>
            <a:rPr kumimoji="1" lang="ja-JP" altLang="en-US" sz="1100" b="1"/>
            <a:t>枚に印刷されるように設定します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ヘッダーの右側に以下の文字を設定してください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『2023</a:t>
          </a:r>
          <a:r>
            <a:rPr kumimoji="1" lang="ja-JP" altLang="en-US" sz="1100" b="1"/>
            <a:t>年度試験結果</a:t>
          </a:r>
          <a:r>
            <a:rPr kumimoji="1" lang="en-US" altLang="ja-JP" sz="1100" b="1"/>
            <a:t>』</a:t>
          </a:r>
          <a:r>
            <a:rPr kumimoji="1" lang="ja-JP" altLang="en-US" sz="1100" b="1"/>
            <a:t>（</a:t>
          </a:r>
          <a:r>
            <a:rPr kumimoji="1" lang="en-US" altLang="ja-JP" sz="1100" b="1"/>
            <a:t>※</a:t>
          </a:r>
          <a:r>
            <a:rPr kumimoji="1" lang="ja-JP" altLang="en-US" sz="1100" b="1"/>
            <a:t>カッコは不要）</a:t>
          </a:r>
          <a:endParaRPr kumimoji="1" lang="en-US" altLang="ja-JP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11</xdr:col>
      <xdr:colOff>824120</xdr:colOff>
      <xdr:row>22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5638800" y="2590800"/>
          <a:ext cx="3405395" cy="2895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印刷範囲を確認してください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横１</a:t>
          </a:r>
          <a:r>
            <a:rPr kumimoji="1" lang="en-US" altLang="ja-JP" sz="1100" b="1"/>
            <a:t>×</a:t>
          </a:r>
          <a:r>
            <a:rPr kumimoji="1" lang="ja-JP" altLang="en-US" sz="1100" b="1"/>
            <a:t>縦</a:t>
          </a:r>
          <a:r>
            <a:rPr kumimoji="1" lang="en-US" altLang="ja-JP" sz="1100" b="1"/>
            <a:t>2</a:t>
          </a:r>
          <a:r>
            <a:rPr kumimoji="1" lang="ja-JP" altLang="en-US" sz="1100" b="1"/>
            <a:t>枚の印刷範囲を設定してください</a:t>
          </a:r>
          <a:endParaRPr kumimoji="1" lang="en-US" altLang="ja-JP" sz="1100" b="1"/>
        </a:p>
        <a:p>
          <a:r>
            <a:rPr kumimoji="1" lang="ja-JP" altLang="en-US" sz="1100" b="1"/>
            <a:t>タイトル行を以下の範囲で設定してください</a:t>
          </a:r>
          <a:endParaRPr kumimoji="1" lang="en-US" altLang="ja-JP" sz="1100" b="1"/>
        </a:p>
        <a:p>
          <a:r>
            <a:rPr kumimoji="1" lang="en-US" altLang="ja-JP" sz="1100" b="1"/>
            <a:t>1</a:t>
          </a:r>
          <a:r>
            <a:rPr kumimoji="1" lang="ja-JP" altLang="en-US" sz="1100" b="1"/>
            <a:t>行目から</a:t>
          </a:r>
          <a:r>
            <a:rPr kumimoji="1" lang="en-US" altLang="ja-JP" sz="1100" b="1"/>
            <a:t>4</a:t>
          </a:r>
          <a:r>
            <a:rPr kumimoji="1" lang="ja-JP" altLang="en-US" sz="1100" b="1"/>
            <a:t>行目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用紙の向きは横向き に設定してください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フッター中央に ページ番号がわかるように</a:t>
          </a:r>
          <a:endParaRPr kumimoji="1" lang="en-US" altLang="ja-JP" sz="1100" b="1"/>
        </a:p>
        <a:p>
          <a:r>
            <a:rPr kumimoji="1" lang="ja-JP" altLang="en-US" sz="1100" b="1"/>
            <a:t>設定しなさい</a:t>
          </a:r>
          <a:endParaRPr kumimoji="1" lang="en-US" altLang="ja-JP" sz="1100" b="1"/>
        </a:p>
        <a:p>
          <a:r>
            <a:rPr kumimoji="1" lang="ja-JP" altLang="en-US" sz="1100" b="1"/>
            <a:t>なお 総ページ数を表示する必要はない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18</xdr:row>
      <xdr:rowOff>9525</xdr:rowOff>
    </xdr:from>
    <xdr:to>
      <xdr:col>6</xdr:col>
      <xdr:colOff>274845</xdr:colOff>
      <xdr:row>28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3238500" y="4429125"/>
          <a:ext cx="3408570" cy="2400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印刷範囲を確認してください</a:t>
          </a:r>
          <a:endParaRPr kumimoji="1" lang="en-US" altLang="ja-JP" sz="1100" b="1"/>
        </a:p>
        <a:p>
          <a:r>
            <a:rPr kumimoji="1" lang="en-US" altLang="ja-JP" sz="1100" b="1"/>
            <a:t>4</a:t>
          </a:r>
          <a:r>
            <a:rPr kumimoji="1" lang="ja-JP" altLang="en-US" sz="1100" b="1"/>
            <a:t>月～</a:t>
          </a:r>
          <a:r>
            <a:rPr kumimoji="1" lang="en-US" altLang="ja-JP" sz="1100" b="1"/>
            <a:t>9</a:t>
          </a:r>
          <a:r>
            <a:rPr kumimoji="1" lang="ja-JP" altLang="en-US" sz="1100" b="1"/>
            <a:t>月の各月を</a:t>
          </a:r>
          <a:r>
            <a:rPr kumimoji="1" lang="en-US" altLang="ja-JP" sz="1100" b="1"/>
            <a:t>1</a:t>
          </a:r>
          <a:r>
            <a:rPr kumimoji="1" lang="ja-JP" altLang="en-US" sz="1100" b="1"/>
            <a:t>ページずつ印刷するように</a:t>
          </a:r>
          <a:endParaRPr kumimoji="1" lang="en-US" altLang="ja-JP" sz="1100" b="1"/>
        </a:p>
        <a:p>
          <a:r>
            <a:rPr kumimoji="1" lang="ja-JP" altLang="en-US" sz="1100" b="1"/>
            <a:t>設定してください</a:t>
          </a:r>
          <a:endParaRPr kumimoji="1" lang="en-US" altLang="ja-JP" sz="1100" b="1"/>
        </a:p>
        <a:p>
          <a:r>
            <a:rPr kumimoji="1" lang="ja-JP" altLang="en-US" sz="1100" b="1"/>
            <a:t>印刷タイトルとして、</a:t>
          </a:r>
          <a:r>
            <a:rPr kumimoji="1" lang="en-US" altLang="ja-JP" sz="1100" b="1"/>
            <a:t>12</a:t>
          </a:r>
          <a:r>
            <a:rPr kumimoji="1" lang="ja-JP" altLang="en-US" sz="1100" b="1"/>
            <a:t>行目～</a:t>
          </a:r>
          <a:r>
            <a:rPr kumimoji="1" lang="en-US" altLang="ja-JP" sz="1100" b="1"/>
            <a:t>14</a:t>
          </a:r>
          <a:r>
            <a:rPr kumimoji="1" lang="ja-JP" altLang="en-US" sz="1100" b="1"/>
            <a:t>行目を設定してください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フッター中央にページ番号を表示しなさい</a:t>
          </a:r>
          <a:endParaRPr kumimoji="1" lang="en-US" altLang="ja-JP" sz="1100" b="1"/>
        </a:p>
        <a:p>
          <a:r>
            <a:rPr kumimoji="1" lang="ja-JP" altLang="en-US" sz="1100" b="1"/>
            <a:t>ただし、 </a:t>
          </a:r>
          <a:r>
            <a:rPr kumimoji="1" lang="en-US" altLang="ja-JP" sz="1100" b="1"/>
            <a:t>3</a:t>
          </a:r>
          <a:r>
            <a:rPr kumimoji="1" lang="ja-JP" altLang="en-US" sz="1100" b="1"/>
            <a:t> </a:t>
          </a:r>
          <a:r>
            <a:rPr kumimoji="1" lang="en-US" altLang="ja-JP" sz="1100" b="1"/>
            <a:t>/</a:t>
          </a:r>
          <a:r>
            <a:rPr kumimoji="1" lang="ja-JP" altLang="en-US" sz="1100" b="1"/>
            <a:t> </a:t>
          </a:r>
          <a:r>
            <a:rPr kumimoji="1" lang="en-US" altLang="ja-JP" sz="1100" b="1"/>
            <a:t>5</a:t>
          </a:r>
          <a:r>
            <a:rPr kumimoji="1" lang="ja-JP" altLang="en-US" sz="1100" b="1"/>
            <a:t>　のように総ページ数も</a:t>
          </a:r>
          <a:endParaRPr kumimoji="1" lang="en-US" altLang="ja-JP" sz="1100" b="1"/>
        </a:p>
        <a:p>
          <a:r>
            <a:rPr kumimoji="1" lang="ja-JP" altLang="en-US" sz="1100" b="1"/>
            <a:t>表示するようにしなさい</a:t>
          </a:r>
          <a:endParaRPr kumimoji="1" lang="en-US" altLang="ja-JP" sz="1100" b="1"/>
        </a:p>
        <a:p>
          <a:endParaRPr kumimoji="1" lang="en-US" altLang="ja-JP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9525</xdr:rowOff>
    </xdr:from>
    <xdr:to>
      <xdr:col>4</xdr:col>
      <xdr:colOff>723900</xdr:colOff>
      <xdr:row>25</xdr:row>
      <xdr:rowOff>204788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9525</xdr:rowOff>
    </xdr:from>
    <xdr:to>
      <xdr:col>8</xdr:col>
      <xdr:colOff>790575</xdr:colOff>
      <xdr:row>25</xdr:row>
      <xdr:rowOff>204788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13</xdr:row>
      <xdr:rowOff>9525</xdr:rowOff>
    </xdr:from>
    <xdr:to>
      <xdr:col>12</xdr:col>
      <xdr:colOff>866775</xdr:colOff>
      <xdr:row>25</xdr:row>
      <xdr:rowOff>204788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9525</xdr:rowOff>
    </xdr:from>
    <xdr:to>
      <xdr:col>4</xdr:col>
      <xdr:colOff>723900</xdr:colOff>
      <xdr:row>25</xdr:row>
      <xdr:rowOff>204788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9525</xdr:rowOff>
    </xdr:from>
    <xdr:to>
      <xdr:col>8</xdr:col>
      <xdr:colOff>790575</xdr:colOff>
      <xdr:row>25</xdr:row>
      <xdr:rowOff>204788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13</xdr:row>
      <xdr:rowOff>9525</xdr:rowOff>
    </xdr:from>
    <xdr:to>
      <xdr:col>12</xdr:col>
      <xdr:colOff>866775</xdr:colOff>
      <xdr:row>25</xdr:row>
      <xdr:rowOff>204788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588065</xdr:colOff>
      <xdr:row>3</xdr:row>
      <xdr:rowOff>149087</xdr:rowOff>
    </xdr:from>
    <xdr:to>
      <xdr:col>12</xdr:col>
      <xdr:colOff>389283</xdr:colOff>
      <xdr:row>8</xdr:row>
      <xdr:rowOff>124239</xdr:rowOff>
    </xdr:to>
    <xdr:sp macro="" textlink="">
      <xdr:nvSpPr>
        <xdr:cNvPr id="5" name="テキスト ボックス 4"/>
        <xdr:cNvSpPr txBox="1"/>
      </xdr:nvSpPr>
      <xdr:spPr>
        <a:xfrm>
          <a:off x="5135217" y="935935"/>
          <a:ext cx="3395870" cy="11844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印刷範囲を確認してください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1</a:t>
          </a:r>
          <a:r>
            <a:rPr kumimoji="1" lang="ja-JP" altLang="en-US" sz="1100" b="1"/>
            <a:t>枚の用紙に印刷されるように設定します</a:t>
          </a:r>
          <a:endParaRPr kumimoji="1" lang="en-US" altLang="ja-JP" sz="1100" b="1"/>
        </a:p>
        <a:p>
          <a:r>
            <a:rPr kumimoji="1" lang="ja-JP" altLang="en-US" sz="1100" b="1"/>
            <a:t>拡大</a:t>
          </a:r>
          <a:r>
            <a:rPr kumimoji="1" lang="en-US" altLang="ja-JP" sz="1100" b="1"/>
            <a:t>/</a:t>
          </a:r>
          <a:r>
            <a:rPr kumimoji="1" lang="ja-JP" altLang="en-US" sz="1100" b="1"/>
            <a:t>縮小 を　</a:t>
          </a:r>
          <a:r>
            <a:rPr kumimoji="1" lang="en-US" altLang="ja-JP" sz="1100" b="1"/>
            <a:t>100</a:t>
          </a:r>
          <a:r>
            <a:rPr kumimoji="1" lang="ja-JP" altLang="en-US" sz="1100" b="1"/>
            <a:t>％ に設定してください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47343</xdr:colOff>
      <xdr:row>14</xdr:row>
      <xdr:rowOff>228600</xdr:rowOff>
    </xdr:from>
    <xdr:to>
      <xdr:col>8</xdr:col>
      <xdr:colOff>514350</xdr:colOff>
      <xdr:row>31</xdr:row>
      <xdr:rowOff>66675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F44EA064-C123-3C38-B22C-723E9C408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47344</xdr:colOff>
      <xdr:row>14</xdr:row>
      <xdr:rowOff>111125</xdr:rowOff>
    </xdr:from>
    <xdr:to>
      <xdr:col>8</xdr:col>
      <xdr:colOff>555626</xdr:colOff>
      <xdr:row>31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F44EA064-C123-3C38-B22C-723E9C408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582706</xdr:colOff>
      <xdr:row>2</xdr:row>
      <xdr:rowOff>11206</xdr:rowOff>
    </xdr:from>
    <xdr:to>
      <xdr:col>12</xdr:col>
      <xdr:colOff>381000</xdr:colOff>
      <xdr:row>13</xdr:row>
      <xdr:rowOff>11206</xdr:rowOff>
    </xdr:to>
    <xdr:sp macro="" textlink="">
      <xdr:nvSpPr>
        <xdr:cNvPr id="3" name="テキスト ボックス 2"/>
        <xdr:cNvSpPr txBox="1"/>
      </xdr:nvSpPr>
      <xdr:spPr>
        <a:xfrm>
          <a:off x="4863353" y="549088"/>
          <a:ext cx="4583206" cy="26109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表とグラフが</a:t>
          </a:r>
          <a:endParaRPr kumimoji="1" lang="en-US" altLang="ja-JP" sz="1800" b="1"/>
        </a:p>
        <a:p>
          <a:r>
            <a:rPr kumimoji="1" lang="ja-JP" altLang="en-US" sz="1800" b="1"/>
            <a:t>それぞれ別ページに印刷されるように</a:t>
          </a:r>
          <a:endParaRPr kumimoji="1" lang="en-US" altLang="ja-JP" sz="1800" b="1"/>
        </a:p>
        <a:p>
          <a:r>
            <a:rPr kumimoji="1" lang="ja-JP" altLang="en-US" sz="1800" b="1"/>
            <a:t>印刷範囲を設定します</a:t>
          </a:r>
          <a:endParaRPr kumimoji="1" lang="en-US" altLang="ja-JP" sz="1800" b="1"/>
        </a:p>
        <a:p>
          <a:r>
            <a:rPr kumimoji="1" lang="ja-JP" altLang="en-US" sz="1800" b="1"/>
            <a:t>印刷用紙の向きは「横」にしましょう。</a:t>
          </a:r>
          <a:endParaRPr kumimoji="1" lang="en-US" altLang="ja-JP" sz="1800" b="1"/>
        </a:p>
        <a:p>
          <a:r>
            <a:rPr kumimoji="1" lang="ja-JP" altLang="en-US" sz="1800" b="1"/>
            <a:t>拡大</a:t>
          </a:r>
          <a:r>
            <a:rPr kumimoji="1" lang="en-US" altLang="ja-JP" sz="1800" b="1"/>
            <a:t>/</a:t>
          </a:r>
          <a:r>
            <a:rPr kumimoji="1" lang="ja-JP" altLang="en-US" sz="1800" b="1"/>
            <a:t>縮小 の設定は不要です</a:t>
          </a:r>
          <a:endParaRPr kumimoji="1" lang="en-US" altLang="ja-JP" sz="1800" b="1"/>
        </a:p>
        <a:p>
          <a:endParaRPr kumimoji="1" lang="en-US" altLang="ja-JP" sz="1800" b="1"/>
        </a:p>
        <a:p>
          <a:r>
            <a:rPr kumimoji="1" lang="ja-JP" altLang="en-US" sz="1800" b="1"/>
            <a:t>ページ番号は表示不要です。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MAZAKI" refreshedDate="45229.190167361114" createdVersion="5" refreshedVersion="5" minRefreshableVersion="3" recordCount="123">
  <cacheSource type="worksheet">
    <worksheetSource ref="B14:H137" sheet="4-設定"/>
  </cacheSource>
  <cacheFields count="7">
    <cacheField name="売上日" numFmtId="176">
      <sharedItems containsSemiMixedTypes="0" containsNonDate="0" containsDate="1" containsString="0" minDate="2019-04-01T00:00:00" maxDate="2019-10-01T00:00:00"/>
    </cacheField>
    <cacheField name="支店名" numFmtId="0">
      <sharedItems count="6">
        <s v="奈良"/>
        <s v="和歌山"/>
        <s v="京都"/>
        <s v="神戸"/>
        <s v="滋賀"/>
        <s v="大阪"/>
      </sharedItems>
    </cacheField>
    <cacheField name="商品名" numFmtId="0">
      <sharedItems/>
    </cacheField>
    <cacheField name="分類" numFmtId="0">
      <sharedItems count="2">
        <s v="紅茶"/>
        <s v="コーヒー"/>
      </sharedItems>
    </cacheField>
    <cacheField name="単価" numFmtId="38">
      <sharedItems containsSemiMixedTypes="0" containsString="0" containsNumber="1" containsInteger="1" minValue="1000" maxValue="2000"/>
    </cacheField>
    <cacheField name="数量" numFmtId="0">
      <sharedItems containsSemiMixedTypes="0" containsString="0" containsNumber="1" containsInteger="1" minValue="10" maxValue="80"/>
    </cacheField>
    <cacheField name="売上金額" numFmtId="38">
      <sharedItems containsSemiMixedTypes="0" containsString="0" containsNumber="1" containsInteger="1" minValue="10000" maxValue="12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d v="2019-04-01T00:00:00"/>
    <x v="0"/>
    <s v="ダージリン"/>
    <x v="0"/>
    <n v="1200"/>
    <n v="10"/>
    <n v="12000"/>
  </r>
  <r>
    <d v="2019-04-01T00:00:00"/>
    <x v="1"/>
    <s v="モカ"/>
    <x v="1"/>
    <n v="1500"/>
    <n v="40"/>
    <n v="60000"/>
  </r>
  <r>
    <d v="2019-04-04T00:00:00"/>
    <x v="2"/>
    <s v="オレンジペコ"/>
    <x v="0"/>
    <n v="1000"/>
    <n v="10"/>
    <n v="10000"/>
  </r>
  <r>
    <d v="2019-04-05T00:00:00"/>
    <x v="3"/>
    <s v="アップル"/>
    <x v="0"/>
    <n v="1600"/>
    <n v="20"/>
    <n v="32000"/>
  </r>
  <r>
    <d v="2019-04-05T00:00:00"/>
    <x v="2"/>
    <s v="キリマンジャロ"/>
    <x v="1"/>
    <n v="1000"/>
    <n v="15"/>
    <n v="15000"/>
  </r>
  <r>
    <d v="2019-04-08T00:00:00"/>
    <x v="3"/>
    <s v="キリマンジャロ"/>
    <x v="1"/>
    <n v="1000"/>
    <n v="50"/>
    <n v="50000"/>
  </r>
  <r>
    <d v="2019-04-08T00:00:00"/>
    <x v="4"/>
    <s v="モカ"/>
    <x v="1"/>
    <n v="1500"/>
    <n v="40"/>
    <n v="60000"/>
  </r>
  <r>
    <d v="2019-04-11T00:00:00"/>
    <x v="5"/>
    <s v="アッサム"/>
    <x v="0"/>
    <n v="1500"/>
    <n v="30"/>
    <n v="45000"/>
  </r>
  <r>
    <d v="2019-04-12T00:00:00"/>
    <x v="0"/>
    <s v="オリジナルブレンド"/>
    <x v="1"/>
    <n v="1800"/>
    <n v="10"/>
    <n v="18000"/>
  </r>
  <r>
    <d v="2019-04-15T00:00:00"/>
    <x v="2"/>
    <s v="ダージリン"/>
    <x v="0"/>
    <n v="1200"/>
    <n v="10"/>
    <n v="12000"/>
  </r>
  <r>
    <d v="2019-04-18T00:00:00"/>
    <x v="1"/>
    <s v="ダージリン"/>
    <x v="0"/>
    <n v="1200"/>
    <n v="10"/>
    <n v="12000"/>
  </r>
  <r>
    <d v="2019-04-19T00:00:00"/>
    <x v="1"/>
    <s v="モカ"/>
    <x v="1"/>
    <n v="1500"/>
    <n v="40"/>
    <n v="60000"/>
  </r>
  <r>
    <d v="2019-04-19T00:00:00"/>
    <x v="3"/>
    <s v="モカ"/>
    <x v="1"/>
    <n v="1500"/>
    <n v="40"/>
    <n v="60000"/>
  </r>
  <r>
    <d v="2019-04-22T00:00:00"/>
    <x v="4"/>
    <s v="アップル"/>
    <x v="0"/>
    <n v="1600"/>
    <n v="65"/>
    <n v="104000"/>
  </r>
  <r>
    <d v="2019-04-25T00:00:00"/>
    <x v="2"/>
    <s v="ブルーマウンテン"/>
    <x v="1"/>
    <n v="2000"/>
    <n v="50"/>
    <n v="100000"/>
  </r>
  <r>
    <d v="2019-04-26T00:00:00"/>
    <x v="2"/>
    <s v="モカ"/>
    <x v="1"/>
    <n v="1500"/>
    <n v="40"/>
    <n v="60000"/>
  </r>
  <r>
    <d v="2019-04-28T00:00:00"/>
    <x v="3"/>
    <s v="キリマンジャロ"/>
    <x v="1"/>
    <n v="1000"/>
    <n v="10"/>
    <n v="10000"/>
  </r>
  <r>
    <d v="2019-05-02T00:00:00"/>
    <x v="0"/>
    <s v="オリジナルブレンド"/>
    <x v="1"/>
    <n v="1800"/>
    <n v="10"/>
    <n v="18000"/>
  </r>
  <r>
    <d v="2019-05-06T00:00:00"/>
    <x v="3"/>
    <s v="アッサム"/>
    <x v="0"/>
    <n v="1500"/>
    <n v="30"/>
    <n v="45000"/>
  </r>
  <r>
    <d v="2019-05-09T00:00:00"/>
    <x v="2"/>
    <s v="アップル"/>
    <x v="0"/>
    <n v="1600"/>
    <n v="20"/>
    <n v="32000"/>
  </r>
  <r>
    <d v="2019-05-09T00:00:00"/>
    <x v="4"/>
    <s v="ダージリン"/>
    <x v="0"/>
    <n v="1200"/>
    <n v="10"/>
    <n v="12000"/>
  </r>
  <r>
    <d v="2019-05-09T00:00:00"/>
    <x v="2"/>
    <s v="モカ"/>
    <x v="1"/>
    <n v="1500"/>
    <n v="40"/>
    <n v="60000"/>
  </r>
  <r>
    <d v="2019-05-10T00:00:00"/>
    <x v="3"/>
    <s v="オリジナルブレンド"/>
    <x v="1"/>
    <n v="1800"/>
    <n v="10"/>
    <n v="18000"/>
  </r>
  <r>
    <d v="2019-05-11T00:00:00"/>
    <x v="0"/>
    <s v="アッサム"/>
    <x v="0"/>
    <n v="1500"/>
    <n v="30"/>
    <n v="45000"/>
  </r>
  <r>
    <d v="2019-05-11T00:00:00"/>
    <x v="0"/>
    <s v="ダージリン"/>
    <x v="0"/>
    <n v="1200"/>
    <n v="10"/>
    <n v="12000"/>
  </r>
  <r>
    <d v="2019-05-13T00:00:00"/>
    <x v="5"/>
    <s v="モカ"/>
    <x v="1"/>
    <n v="1500"/>
    <n v="30"/>
    <n v="45000"/>
  </r>
  <r>
    <d v="2019-05-13T00:00:00"/>
    <x v="2"/>
    <s v="アップル"/>
    <x v="0"/>
    <n v="1600"/>
    <n v="20"/>
    <n v="32000"/>
  </r>
  <r>
    <d v="2019-05-16T00:00:00"/>
    <x v="1"/>
    <s v="モカ"/>
    <x v="1"/>
    <n v="1500"/>
    <n v="40"/>
    <n v="60000"/>
  </r>
  <r>
    <d v="2019-05-20T00:00:00"/>
    <x v="1"/>
    <s v="キリマンジャロ"/>
    <x v="1"/>
    <n v="1000"/>
    <n v="10"/>
    <n v="10000"/>
  </r>
  <r>
    <d v="2019-05-20T00:00:00"/>
    <x v="3"/>
    <s v="オレンジペコ"/>
    <x v="0"/>
    <n v="1000"/>
    <n v="10"/>
    <n v="10000"/>
  </r>
  <r>
    <d v="2019-05-23T00:00:00"/>
    <x v="4"/>
    <s v="キリマンジャロ"/>
    <x v="1"/>
    <n v="1000"/>
    <n v="10"/>
    <n v="10000"/>
  </r>
  <r>
    <d v="2019-05-24T00:00:00"/>
    <x v="2"/>
    <s v="アッサム"/>
    <x v="0"/>
    <n v="1500"/>
    <n v="30"/>
    <n v="45000"/>
  </r>
  <r>
    <d v="2019-05-27T00:00:00"/>
    <x v="2"/>
    <s v="オリジナルブレンド"/>
    <x v="1"/>
    <n v="1800"/>
    <n v="10"/>
    <n v="18000"/>
  </r>
  <r>
    <d v="2019-05-27T00:00:00"/>
    <x v="3"/>
    <s v="ダージリン"/>
    <x v="0"/>
    <n v="1200"/>
    <n v="10"/>
    <n v="12000"/>
  </r>
  <r>
    <d v="2019-05-30T00:00:00"/>
    <x v="0"/>
    <s v="ダージリン"/>
    <x v="0"/>
    <n v="1200"/>
    <n v="10"/>
    <n v="12000"/>
  </r>
  <r>
    <d v="2019-05-30T00:00:00"/>
    <x v="0"/>
    <s v="モカ"/>
    <x v="1"/>
    <n v="1500"/>
    <n v="40"/>
    <n v="60000"/>
  </r>
  <r>
    <d v="2019-05-31T00:00:00"/>
    <x v="5"/>
    <s v="モカ"/>
    <x v="1"/>
    <n v="1500"/>
    <n v="40"/>
    <n v="60000"/>
  </r>
  <r>
    <d v="2019-06-03T00:00:00"/>
    <x v="2"/>
    <s v="アップル"/>
    <x v="0"/>
    <n v="1600"/>
    <n v="80"/>
    <n v="128000"/>
  </r>
  <r>
    <d v="2019-06-06T00:00:00"/>
    <x v="2"/>
    <s v="モカ"/>
    <x v="1"/>
    <n v="1500"/>
    <n v="40"/>
    <n v="60000"/>
  </r>
  <r>
    <d v="2019-06-07T00:00:00"/>
    <x v="1"/>
    <s v="ブルーマウンテン"/>
    <x v="1"/>
    <n v="2000"/>
    <n v="50"/>
    <n v="100000"/>
  </r>
  <r>
    <d v="2019-06-10T00:00:00"/>
    <x v="3"/>
    <s v="キリマンジャロ"/>
    <x v="1"/>
    <n v="1000"/>
    <n v="10"/>
    <n v="10000"/>
  </r>
  <r>
    <d v="2019-06-10T00:00:00"/>
    <x v="5"/>
    <s v="ダージリン"/>
    <x v="0"/>
    <n v="1200"/>
    <n v="10"/>
    <n v="12000"/>
  </r>
  <r>
    <d v="2019-06-13T00:00:00"/>
    <x v="0"/>
    <s v="オリジナルブレンド"/>
    <x v="1"/>
    <n v="1800"/>
    <n v="10"/>
    <n v="18000"/>
  </r>
  <r>
    <d v="2019-06-13T00:00:00"/>
    <x v="0"/>
    <s v="アッサム"/>
    <x v="0"/>
    <n v="1500"/>
    <n v="30"/>
    <n v="45000"/>
  </r>
  <r>
    <d v="2019-06-15T00:00:00"/>
    <x v="2"/>
    <s v="モカ"/>
    <x v="1"/>
    <n v="1500"/>
    <n v="40"/>
    <n v="60000"/>
  </r>
  <r>
    <d v="2019-06-15T00:00:00"/>
    <x v="1"/>
    <s v="アップル"/>
    <x v="0"/>
    <n v="1600"/>
    <n v="20"/>
    <n v="32000"/>
  </r>
  <r>
    <d v="2019-06-16T00:00:00"/>
    <x v="5"/>
    <s v="アッサム"/>
    <x v="0"/>
    <n v="1500"/>
    <n v="30"/>
    <n v="45000"/>
  </r>
  <r>
    <d v="2019-06-20T00:00:00"/>
    <x v="2"/>
    <s v="オリジナルブレンド"/>
    <x v="1"/>
    <n v="1800"/>
    <n v="10"/>
    <n v="18000"/>
  </r>
  <r>
    <d v="2019-06-20T00:00:00"/>
    <x v="2"/>
    <s v="ダージリン"/>
    <x v="0"/>
    <n v="1200"/>
    <n v="10"/>
    <n v="12000"/>
  </r>
  <r>
    <d v="2019-06-23T00:00:00"/>
    <x v="1"/>
    <s v="アップル"/>
    <x v="0"/>
    <n v="1600"/>
    <n v="20"/>
    <n v="32000"/>
  </r>
  <r>
    <d v="2019-06-23T00:00:00"/>
    <x v="1"/>
    <s v="モカ"/>
    <x v="1"/>
    <n v="1500"/>
    <n v="40"/>
    <n v="60000"/>
  </r>
  <r>
    <d v="2019-06-27T00:00:00"/>
    <x v="4"/>
    <s v="キリマンジャロ"/>
    <x v="1"/>
    <n v="1000"/>
    <n v="50"/>
    <n v="50000"/>
  </r>
  <r>
    <d v="2019-06-28T00:00:00"/>
    <x v="3"/>
    <s v="モカ"/>
    <x v="1"/>
    <n v="1500"/>
    <n v="40"/>
    <n v="60000"/>
  </r>
  <r>
    <d v="2019-06-28T00:00:00"/>
    <x v="2"/>
    <s v="オレンジペコ"/>
    <x v="0"/>
    <n v="1000"/>
    <n v="10"/>
    <n v="10000"/>
  </r>
  <r>
    <d v="2019-06-30T00:00:00"/>
    <x v="2"/>
    <s v="キリマンジャロ"/>
    <x v="1"/>
    <n v="1000"/>
    <n v="10"/>
    <n v="10000"/>
  </r>
  <r>
    <d v="2019-07-01T00:00:00"/>
    <x v="3"/>
    <s v="オリジナルブレンド"/>
    <x v="1"/>
    <n v="1800"/>
    <n v="10"/>
    <n v="18000"/>
  </r>
  <r>
    <d v="2019-07-04T00:00:00"/>
    <x v="0"/>
    <s v="アッサム"/>
    <x v="0"/>
    <n v="1500"/>
    <n v="30"/>
    <n v="45000"/>
  </r>
  <r>
    <d v="2019-07-04T00:00:00"/>
    <x v="0"/>
    <s v="ダージリン"/>
    <x v="0"/>
    <n v="1200"/>
    <n v="10"/>
    <n v="12000"/>
  </r>
  <r>
    <d v="2019-07-07T00:00:00"/>
    <x v="4"/>
    <s v="モカ"/>
    <x v="1"/>
    <n v="1500"/>
    <n v="40"/>
    <n v="60000"/>
  </r>
  <r>
    <d v="2019-07-07T00:00:00"/>
    <x v="1"/>
    <s v="ダージリン"/>
    <x v="0"/>
    <n v="1200"/>
    <n v="10"/>
    <n v="12000"/>
  </r>
  <r>
    <d v="2019-07-07T00:00:00"/>
    <x v="5"/>
    <s v="モカ"/>
    <x v="1"/>
    <n v="1500"/>
    <n v="40"/>
    <n v="60000"/>
  </r>
  <r>
    <d v="2019-07-08T00:00:00"/>
    <x v="2"/>
    <s v="モカ"/>
    <x v="1"/>
    <n v="1500"/>
    <n v="40"/>
    <n v="60000"/>
  </r>
  <r>
    <d v="2019-07-11T00:00:00"/>
    <x v="5"/>
    <s v="ブルーマウンテン"/>
    <x v="1"/>
    <n v="2000"/>
    <n v="50"/>
    <n v="100000"/>
  </r>
  <r>
    <d v="2019-07-12T00:00:00"/>
    <x v="3"/>
    <s v="アップル"/>
    <x v="0"/>
    <n v="1600"/>
    <n v="20"/>
    <n v="32000"/>
  </r>
  <r>
    <d v="2019-07-14T00:00:00"/>
    <x v="1"/>
    <s v="キリマンジャロ"/>
    <x v="1"/>
    <n v="1000"/>
    <n v="10"/>
    <n v="10000"/>
  </r>
  <r>
    <d v="2019-07-14T00:00:00"/>
    <x v="1"/>
    <s v="オリジナルブレンド"/>
    <x v="1"/>
    <n v="1800"/>
    <n v="20"/>
    <n v="36000"/>
  </r>
  <r>
    <d v="2019-07-15T00:00:00"/>
    <x v="3"/>
    <s v="アッサム"/>
    <x v="0"/>
    <n v="1500"/>
    <n v="30"/>
    <n v="45000"/>
  </r>
  <r>
    <d v="2019-07-19T00:00:00"/>
    <x v="4"/>
    <s v="ダージリン"/>
    <x v="0"/>
    <n v="1200"/>
    <n v="10"/>
    <n v="12000"/>
  </r>
  <r>
    <d v="2019-07-21T00:00:00"/>
    <x v="2"/>
    <s v="アップル"/>
    <x v="0"/>
    <n v="1600"/>
    <n v="20"/>
    <n v="32000"/>
  </r>
  <r>
    <d v="2019-07-21T00:00:00"/>
    <x v="2"/>
    <s v="モカ"/>
    <x v="1"/>
    <n v="1500"/>
    <n v="40"/>
    <n v="60000"/>
  </r>
  <r>
    <d v="2019-07-22T00:00:00"/>
    <x v="3"/>
    <s v="オリジナルブレンド"/>
    <x v="1"/>
    <n v="1800"/>
    <n v="10"/>
    <n v="18000"/>
  </r>
  <r>
    <d v="2019-07-25T00:00:00"/>
    <x v="0"/>
    <s v="アッサム"/>
    <x v="0"/>
    <n v="1500"/>
    <n v="30"/>
    <n v="45000"/>
  </r>
  <r>
    <d v="2019-07-25T00:00:00"/>
    <x v="4"/>
    <s v="モカ"/>
    <x v="1"/>
    <n v="1500"/>
    <n v="40"/>
    <n v="60000"/>
  </r>
  <r>
    <d v="2019-07-26T00:00:00"/>
    <x v="0"/>
    <s v="ダージリン"/>
    <x v="0"/>
    <n v="1200"/>
    <n v="10"/>
    <n v="12000"/>
  </r>
  <r>
    <d v="2019-07-28T00:00:00"/>
    <x v="5"/>
    <s v="モカ"/>
    <x v="1"/>
    <n v="1500"/>
    <n v="40"/>
    <n v="60000"/>
  </r>
  <r>
    <d v="2019-07-28T00:00:00"/>
    <x v="1"/>
    <s v="アップル"/>
    <x v="0"/>
    <n v="1600"/>
    <n v="20"/>
    <n v="32000"/>
  </r>
  <r>
    <d v="2019-07-29T00:00:00"/>
    <x v="3"/>
    <s v="キリマンジャロ"/>
    <x v="1"/>
    <n v="1000"/>
    <n v="10"/>
    <n v="10000"/>
  </r>
  <r>
    <d v="2019-08-01T00:00:00"/>
    <x v="2"/>
    <s v="オレンジペコ"/>
    <x v="0"/>
    <n v="1000"/>
    <n v="10"/>
    <n v="10000"/>
  </r>
  <r>
    <d v="2019-08-01T00:00:00"/>
    <x v="2"/>
    <s v="キリマンジャロ"/>
    <x v="1"/>
    <n v="1000"/>
    <n v="10"/>
    <n v="10000"/>
  </r>
  <r>
    <d v="2019-08-03T00:00:00"/>
    <x v="3"/>
    <s v="オリジナルブレンド"/>
    <x v="1"/>
    <n v="1800"/>
    <n v="10"/>
    <n v="18000"/>
  </r>
  <r>
    <d v="2019-08-04T00:00:00"/>
    <x v="0"/>
    <s v="アッサム"/>
    <x v="0"/>
    <n v="1500"/>
    <n v="30"/>
    <n v="45000"/>
  </r>
  <r>
    <d v="2019-08-05T00:00:00"/>
    <x v="0"/>
    <s v="ダージリン"/>
    <x v="0"/>
    <n v="1200"/>
    <n v="10"/>
    <n v="12000"/>
  </r>
  <r>
    <d v="2019-08-08T00:00:00"/>
    <x v="4"/>
    <s v="モカ"/>
    <x v="1"/>
    <n v="1500"/>
    <n v="40"/>
    <n v="60000"/>
  </r>
  <r>
    <d v="2019-08-08T00:00:00"/>
    <x v="1"/>
    <s v="ダージリン"/>
    <x v="0"/>
    <n v="1200"/>
    <n v="10"/>
    <n v="12000"/>
  </r>
  <r>
    <d v="2019-08-17T00:00:00"/>
    <x v="5"/>
    <s v="モカ"/>
    <x v="1"/>
    <n v="1500"/>
    <n v="40"/>
    <n v="60000"/>
  </r>
  <r>
    <d v="2019-08-17T00:00:00"/>
    <x v="3"/>
    <s v="アップル"/>
    <x v="0"/>
    <n v="1600"/>
    <n v="20"/>
    <n v="32000"/>
  </r>
  <r>
    <d v="2019-08-19T00:00:00"/>
    <x v="0"/>
    <s v="ブルーマウンテン"/>
    <x v="1"/>
    <n v="2000"/>
    <n v="50"/>
    <n v="100000"/>
  </r>
  <r>
    <d v="2019-08-19T00:00:00"/>
    <x v="4"/>
    <s v="モカ"/>
    <x v="1"/>
    <n v="1500"/>
    <n v="40"/>
    <n v="60000"/>
  </r>
  <r>
    <d v="2019-08-24T00:00:00"/>
    <x v="0"/>
    <s v="オリジナルブレンド"/>
    <x v="1"/>
    <n v="1800"/>
    <n v="10"/>
    <n v="18000"/>
  </r>
  <r>
    <d v="2019-08-24T00:00:00"/>
    <x v="1"/>
    <s v="キリマンジャロ"/>
    <x v="1"/>
    <n v="1000"/>
    <n v="10"/>
    <n v="10000"/>
  </r>
  <r>
    <d v="2019-08-26T00:00:00"/>
    <x v="3"/>
    <s v="ダージリン"/>
    <x v="0"/>
    <n v="1200"/>
    <n v="10"/>
    <n v="12000"/>
  </r>
  <r>
    <d v="2019-08-30T00:00:00"/>
    <x v="4"/>
    <s v="モカ"/>
    <x v="1"/>
    <n v="1500"/>
    <n v="40"/>
    <n v="60000"/>
  </r>
  <r>
    <d v="2019-08-30T00:00:00"/>
    <x v="1"/>
    <s v="アッサム"/>
    <x v="0"/>
    <n v="1500"/>
    <n v="30"/>
    <n v="45000"/>
  </r>
  <r>
    <d v="2019-08-31T00:00:00"/>
    <x v="5"/>
    <s v="キリマンジャロ"/>
    <x v="1"/>
    <n v="1000"/>
    <n v="10"/>
    <n v="10000"/>
  </r>
  <r>
    <d v="2019-08-31T00:00:00"/>
    <x v="1"/>
    <s v="モカ"/>
    <x v="1"/>
    <n v="1500"/>
    <n v="40"/>
    <n v="60000"/>
  </r>
  <r>
    <d v="2019-09-01T00:00:00"/>
    <x v="2"/>
    <s v="オリジナルブレンド"/>
    <x v="1"/>
    <n v="1800"/>
    <n v="10"/>
    <n v="18000"/>
  </r>
  <r>
    <d v="2019-09-01T00:00:00"/>
    <x v="1"/>
    <s v="アッサム"/>
    <x v="0"/>
    <n v="1500"/>
    <n v="30"/>
    <n v="45000"/>
  </r>
  <r>
    <d v="2019-09-02T00:00:00"/>
    <x v="3"/>
    <s v="モカ"/>
    <x v="1"/>
    <n v="1500"/>
    <n v="40"/>
    <n v="60000"/>
  </r>
  <r>
    <d v="2019-09-05T00:00:00"/>
    <x v="1"/>
    <s v="ダージリン"/>
    <x v="0"/>
    <n v="1200"/>
    <n v="10"/>
    <n v="12000"/>
  </r>
  <r>
    <d v="2019-09-05T00:00:00"/>
    <x v="2"/>
    <s v="モカ"/>
    <x v="1"/>
    <n v="1500"/>
    <n v="40"/>
    <n v="60000"/>
  </r>
  <r>
    <d v="2019-09-05T00:00:00"/>
    <x v="4"/>
    <s v="ダージリン"/>
    <x v="0"/>
    <n v="1200"/>
    <n v="10"/>
    <n v="12000"/>
  </r>
  <r>
    <d v="2019-09-06T00:00:00"/>
    <x v="5"/>
    <s v="アッサム"/>
    <x v="0"/>
    <n v="1500"/>
    <n v="40"/>
    <n v="60000"/>
  </r>
  <r>
    <d v="2019-09-07T00:00:00"/>
    <x v="2"/>
    <s v="アップル"/>
    <x v="0"/>
    <n v="1600"/>
    <n v="20"/>
    <n v="32000"/>
  </r>
  <r>
    <d v="2019-09-07T00:00:00"/>
    <x v="3"/>
    <s v="ブルーマウンテン"/>
    <x v="1"/>
    <n v="2000"/>
    <n v="50"/>
    <n v="100000"/>
  </r>
  <r>
    <d v="2019-09-09T00:00:00"/>
    <x v="5"/>
    <s v="アップル"/>
    <x v="0"/>
    <n v="1600"/>
    <n v="40"/>
    <n v="64000"/>
  </r>
  <r>
    <d v="2019-09-09T00:00:00"/>
    <x v="1"/>
    <s v="アッサム"/>
    <x v="0"/>
    <n v="1500"/>
    <n v="50"/>
    <n v="75000"/>
  </r>
  <r>
    <d v="2019-09-09T00:00:00"/>
    <x v="0"/>
    <s v="モカ"/>
    <x v="1"/>
    <n v="1500"/>
    <n v="40"/>
    <n v="60000"/>
  </r>
  <r>
    <d v="2019-09-12T00:00:00"/>
    <x v="0"/>
    <s v="キリマンジャロ"/>
    <x v="1"/>
    <n v="1000"/>
    <n v="10"/>
    <n v="10000"/>
  </r>
  <r>
    <d v="2019-09-13T00:00:00"/>
    <x v="2"/>
    <s v="オリジナルブレンド"/>
    <x v="1"/>
    <n v="1800"/>
    <n v="10"/>
    <n v="18000"/>
  </r>
  <r>
    <d v="2019-09-13T00:00:00"/>
    <x v="2"/>
    <s v="アップル"/>
    <x v="0"/>
    <n v="1600"/>
    <n v="10"/>
    <n v="16000"/>
  </r>
  <r>
    <d v="2019-09-15T00:00:00"/>
    <x v="1"/>
    <s v="ダージリン"/>
    <x v="0"/>
    <n v="1200"/>
    <n v="50"/>
    <n v="60000"/>
  </r>
  <r>
    <d v="2019-09-15T00:00:00"/>
    <x v="4"/>
    <s v="オリジナルブレンド"/>
    <x v="1"/>
    <n v="1800"/>
    <n v="20"/>
    <n v="36000"/>
  </r>
  <r>
    <d v="2019-09-15T00:00:00"/>
    <x v="2"/>
    <s v="オリジナルブレンド"/>
    <x v="1"/>
    <n v="1800"/>
    <n v="10"/>
    <n v="18000"/>
  </r>
  <r>
    <d v="2019-09-16T00:00:00"/>
    <x v="3"/>
    <s v="ブルーマウンテン"/>
    <x v="1"/>
    <n v="2000"/>
    <n v="20"/>
    <n v="40000"/>
  </r>
  <r>
    <d v="2019-09-20T00:00:00"/>
    <x v="1"/>
    <s v="アッサム"/>
    <x v="0"/>
    <n v="1500"/>
    <n v="30"/>
    <n v="45000"/>
  </r>
  <r>
    <d v="2019-09-20T00:00:00"/>
    <x v="2"/>
    <s v="モカ"/>
    <x v="1"/>
    <n v="1500"/>
    <n v="10"/>
    <n v="15000"/>
  </r>
  <r>
    <d v="2019-09-23T00:00:00"/>
    <x v="3"/>
    <s v="オレンジペコ"/>
    <x v="0"/>
    <n v="1000"/>
    <n v="30"/>
    <n v="30000"/>
  </r>
  <r>
    <d v="2019-09-27T00:00:00"/>
    <x v="5"/>
    <s v="ダージリン"/>
    <x v="0"/>
    <n v="1200"/>
    <n v="10"/>
    <n v="12000"/>
  </r>
  <r>
    <d v="2019-09-28T00:00:00"/>
    <x v="2"/>
    <s v="キリマンジャロ"/>
    <x v="1"/>
    <n v="1000"/>
    <n v="10"/>
    <n v="10000"/>
  </r>
  <r>
    <d v="2019-09-28T00:00:00"/>
    <x v="4"/>
    <s v="オリジナルブレンド"/>
    <x v="1"/>
    <n v="1800"/>
    <n v="10"/>
    <n v="18000"/>
  </r>
  <r>
    <d v="2019-09-28T00:00:00"/>
    <x v="3"/>
    <s v="モカ"/>
    <x v="1"/>
    <n v="1500"/>
    <n v="40"/>
    <n v="60000"/>
  </r>
  <r>
    <d v="2019-09-30T00:00:00"/>
    <x v="0"/>
    <s v="アップル"/>
    <x v="0"/>
    <n v="1600"/>
    <n v="20"/>
    <n v="32000"/>
  </r>
  <r>
    <d v="2019-09-30T00:00:00"/>
    <x v="1"/>
    <s v="アッサム"/>
    <x v="0"/>
    <n v="1500"/>
    <n v="30"/>
    <n v="4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B155:E163" firstHeaderRow="1" firstDataRow="2" firstDataCol="1"/>
  <pivotFields count="7">
    <pivotField numFmtId="176" showAll="0"/>
    <pivotField axis="axisRow" showAll="0">
      <items count="7">
        <item x="2"/>
        <item x="4"/>
        <item x="3"/>
        <item x="5"/>
        <item x="0"/>
        <item x="1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numFmtId="38" showAll="0"/>
    <pivotField showAll="0"/>
    <pivotField dataField="1" numFmtId="38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合計 / 売上金額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4"/>
  <sheetViews>
    <sheetView tabSelected="1" workbookViewId="0"/>
  </sheetViews>
  <sheetFormatPr defaultRowHeight="18.75" x14ac:dyDescent="0.4"/>
  <cols>
    <col min="1" max="2" width="4.625" customWidth="1"/>
    <col min="3" max="3" width="9.25" bestFit="1" customWidth="1"/>
    <col min="4" max="7" width="12.375" customWidth="1"/>
    <col min="8" max="8" width="10.5" bestFit="1" customWidth="1"/>
    <col min="9" max="9" width="2.25" customWidth="1"/>
  </cols>
  <sheetData>
    <row r="1" spans="3:8" ht="25.5" x14ac:dyDescent="0.4">
      <c r="C1" s="85" t="s">
        <v>12</v>
      </c>
      <c r="D1" s="85"/>
      <c r="E1" s="85"/>
      <c r="F1" s="85"/>
      <c r="G1" s="85"/>
      <c r="H1" s="85"/>
    </row>
    <row r="3" spans="3:8" x14ac:dyDescent="0.4">
      <c r="C3" s="5" t="s">
        <v>13</v>
      </c>
      <c r="H3" s="6" t="s">
        <v>14</v>
      </c>
    </row>
    <row r="4" spans="3:8" x14ac:dyDescent="0.4"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4</v>
      </c>
    </row>
    <row r="5" spans="3:8" x14ac:dyDescent="0.4">
      <c r="C5" s="8" t="s">
        <v>5</v>
      </c>
      <c r="D5" s="3">
        <v>37</v>
      </c>
      <c r="E5" s="3">
        <v>46</v>
      </c>
      <c r="F5" s="3">
        <v>35</v>
      </c>
      <c r="G5" s="3">
        <v>19</v>
      </c>
      <c r="H5" s="3">
        <f t="shared" ref="H5:H11" si="0">SUM(D5:G5)</f>
        <v>137</v>
      </c>
    </row>
    <row r="6" spans="3:8" x14ac:dyDescent="0.4">
      <c r="C6" s="8" t="s">
        <v>6</v>
      </c>
      <c r="D6" s="3">
        <v>24</v>
      </c>
      <c r="E6" s="3">
        <v>35</v>
      </c>
      <c r="F6" s="3">
        <v>29</v>
      </c>
      <c r="G6" s="3">
        <v>14</v>
      </c>
      <c r="H6" s="3">
        <f t="shared" si="0"/>
        <v>102</v>
      </c>
    </row>
    <row r="7" spans="3:8" x14ac:dyDescent="0.4">
      <c r="C7" s="8" t="s">
        <v>7</v>
      </c>
      <c r="D7" s="3">
        <v>28</v>
      </c>
      <c r="E7" s="3">
        <v>32</v>
      </c>
      <c r="F7" s="3">
        <v>21</v>
      </c>
      <c r="G7" s="3">
        <v>15</v>
      </c>
      <c r="H7" s="3">
        <f t="shared" si="0"/>
        <v>96</v>
      </c>
    </row>
    <row r="8" spans="3:8" x14ac:dyDescent="0.4">
      <c r="C8" s="8" t="s">
        <v>8</v>
      </c>
      <c r="D8" s="3">
        <v>13</v>
      </c>
      <c r="E8" s="3">
        <v>24</v>
      </c>
      <c r="F8" s="3">
        <v>18</v>
      </c>
      <c r="G8" s="3">
        <v>8</v>
      </c>
      <c r="H8" s="3">
        <f t="shared" si="0"/>
        <v>63</v>
      </c>
    </row>
    <row r="9" spans="3:8" x14ac:dyDescent="0.4">
      <c r="C9" s="8" t="s">
        <v>9</v>
      </c>
      <c r="D9" s="3">
        <v>9</v>
      </c>
      <c r="E9" s="3">
        <v>27</v>
      </c>
      <c r="F9" s="3">
        <v>16</v>
      </c>
      <c r="G9" s="3">
        <v>5</v>
      </c>
      <c r="H9" s="3">
        <f t="shared" si="0"/>
        <v>57</v>
      </c>
    </row>
    <row r="10" spans="3:8" x14ac:dyDescent="0.4">
      <c r="C10" s="8" t="s">
        <v>10</v>
      </c>
      <c r="D10" s="3">
        <v>22</v>
      </c>
      <c r="E10" s="3">
        <v>34</v>
      </c>
      <c r="F10" s="3">
        <v>24</v>
      </c>
      <c r="G10" s="3">
        <v>11</v>
      </c>
      <c r="H10" s="3">
        <f t="shared" si="0"/>
        <v>91</v>
      </c>
    </row>
    <row r="11" spans="3:8" x14ac:dyDescent="0.4">
      <c r="C11" s="9" t="s">
        <v>4</v>
      </c>
      <c r="D11" s="10">
        <f>SUM(D5:D10)</f>
        <v>133</v>
      </c>
      <c r="E11" s="10">
        <f>SUM(E5:E10)</f>
        <v>198</v>
      </c>
      <c r="F11" s="10">
        <f>SUM(F5:F10)</f>
        <v>143</v>
      </c>
      <c r="G11" s="10">
        <f>SUM(G5:G10)</f>
        <v>72</v>
      </c>
      <c r="H11" s="10">
        <f t="shared" si="0"/>
        <v>546</v>
      </c>
    </row>
    <row r="12" spans="3:8" x14ac:dyDescent="0.4">
      <c r="C12" s="9" t="s">
        <v>11</v>
      </c>
      <c r="D12" s="76">
        <f>AVERAGE(D5:D10)</f>
        <v>22.166666666666668</v>
      </c>
      <c r="E12" s="76">
        <f t="shared" ref="E12:H12" si="1">AVERAGE(E5:E10)</f>
        <v>33</v>
      </c>
      <c r="F12" s="76">
        <f t="shared" si="1"/>
        <v>23.833333333333332</v>
      </c>
      <c r="G12" s="76">
        <f t="shared" si="1"/>
        <v>12</v>
      </c>
      <c r="H12" s="76">
        <f t="shared" si="1"/>
        <v>91</v>
      </c>
    </row>
    <row r="14" spans="3:8" x14ac:dyDescent="0.4">
      <c r="C14" s="5" t="s">
        <v>3</v>
      </c>
      <c r="H14" s="6" t="s">
        <v>20</v>
      </c>
    </row>
    <row r="15" spans="3:8" x14ac:dyDescent="0.4">
      <c r="C15" s="7" t="s">
        <v>15</v>
      </c>
      <c r="D15" s="7" t="s">
        <v>16</v>
      </c>
      <c r="E15" s="7" t="s">
        <v>17</v>
      </c>
      <c r="F15" s="7" t="s">
        <v>18</v>
      </c>
      <c r="G15" s="7" t="s">
        <v>19</v>
      </c>
      <c r="H15" s="86" t="s">
        <v>4</v>
      </c>
    </row>
    <row r="16" spans="3:8" x14ac:dyDescent="0.4">
      <c r="C16" s="11" t="s">
        <v>21</v>
      </c>
      <c r="D16" s="12">
        <v>60000</v>
      </c>
      <c r="E16" s="12">
        <v>45000</v>
      </c>
      <c r="F16" s="12">
        <v>63000</v>
      </c>
      <c r="G16" s="12">
        <v>52000</v>
      </c>
      <c r="H16" s="87"/>
    </row>
    <row r="17" spans="3:8" x14ac:dyDescent="0.4">
      <c r="C17" s="8" t="s">
        <v>5</v>
      </c>
      <c r="D17" s="74">
        <f>D$16*D5</f>
        <v>2220000</v>
      </c>
      <c r="E17" s="74">
        <f t="shared" ref="E17:G17" si="2">E$16*E5</f>
        <v>2070000</v>
      </c>
      <c r="F17" s="74">
        <f t="shared" si="2"/>
        <v>2205000</v>
      </c>
      <c r="G17" s="74">
        <f t="shared" si="2"/>
        <v>988000</v>
      </c>
      <c r="H17" s="4">
        <f t="shared" ref="H17:H23" si="3">SUM(D17:G17)</f>
        <v>7483000</v>
      </c>
    </row>
    <row r="18" spans="3:8" x14ac:dyDescent="0.4">
      <c r="C18" s="8" t="s">
        <v>6</v>
      </c>
      <c r="D18" s="74">
        <f t="shared" ref="D18:D22" si="4">D$16*D6</f>
        <v>1440000</v>
      </c>
      <c r="E18" s="74">
        <f t="shared" ref="E18:G18" si="5">E$16*E6</f>
        <v>1575000</v>
      </c>
      <c r="F18" s="74">
        <f t="shared" si="5"/>
        <v>1827000</v>
      </c>
      <c r="G18" s="74">
        <f t="shared" si="5"/>
        <v>728000</v>
      </c>
      <c r="H18" s="4">
        <f t="shared" si="3"/>
        <v>5570000</v>
      </c>
    </row>
    <row r="19" spans="3:8" x14ac:dyDescent="0.4">
      <c r="C19" s="8" t="s">
        <v>7</v>
      </c>
      <c r="D19" s="74">
        <f t="shared" si="4"/>
        <v>1680000</v>
      </c>
      <c r="E19" s="74">
        <f t="shared" ref="E19:G19" si="6">E$16*E7</f>
        <v>1440000</v>
      </c>
      <c r="F19" s="74">
        <f t="shared" si="6"/>
        <v>1323000</v>
      </c>
      <c r="G19" s="74">
        <f t="shared" si="6"/>
        <v>780000</v>
      </c>
      <c r="H19" s="4">
        <f t="shared" si="3"/>
        <v>5223000</v>
      </c>
    </row>
    <row r="20" spans="3:8" x14ac:dyDescent="0.4">
      <c r="C20" s="8" t="s">
        <v>8</v>
      </c>
      <c r="D20" s="74">
        <f t="shared" si="4"/>
        <v>780000</v>
      </c>
      <c r="E20" s="74">
        <f t="shared" ref="E20:G20" si="7">E$16*E8</f>
        <v>1080000</v>
      </c>
      <c r="F20" s="74">
        <f t="shared" si="7"/>
        <v>1134000</v>
      </c>
      <c r="G20" s="74">
        <f t="shared" si="7"/>
        <v>416000</v>
      </c>
      <c r="H20" s="4">
        <f t="shared" si="3"/>
        <v>3410000</v>
      </c>
    </row>
    <row r="21" spans="3:8" x14ac:dyDescent="0.4">
      <c r="C21" s="8" t="s">
        <v>9</v>
      </c>
      <c r="D21" s="74">
        <f t="shared" si="4"/>
        <v>540000</v>
      </c>
      <c r="E21" s="74">
        <f t="shared" ref="E21:G21" si="8">E$16*E9</f>
        <v>1215000</v>
      </c>
      <c r="F21" s="74">
        <f t="shared" si="8"/>
        <v>1008000</v>
      </c>
      <c r="G21" s="74">
        <f t="shared" si="8"/>
        <v>260000</v>
      </c>
      <c r="H21" s="4">
        <f t="shared" si="3"/>
        <v>3023000</v>
      </c>
    </row>
    <row r="22" spans="3:8" x14ac:dyDescent="0.4">
      <c r="C22" s="8" t="s">
        <v>10</v>
      </c>
      <c r="D22" s="74">
        <f t="shared" si="4"/>
        <v>1320000</v>
      </c>
      <c r="E22" s="74">
        <f t="shared" ref="E22:G22" si="9">E$16*E10</f>
        <v>1530000</v>
      </c>
      <c r="F22" s="74">
        <f t="shared" si="9"/>
        <v>1512000</v>
      </c>
      <c r="G22" s="74">
        <f t="shared" si="9"/>
        <v>572000</v>
      </c>
      <c r="H22" s="4">
        <f t="shared" si="3"/>
        <v>4934000</v>
      </c>
    </row>
    <row r="23" spans="3:8" x14ac:dyDescent="0.4">
      <c r="C23" s="9" t="s">
        <v>4</v>
      </c>
      <c r="D23" s="13">
        <f>SUM(D17:D22)</f>
        <v>7980000</v>
      </c>
      <c r="E23" s="13">
        <f>SUM(E17:E22)</f>
        <v>8910000</v>
      </c>
      <c r="F23" s="13">
        <f>SUM(F17:F22)</f>
        <v>9009000</v>
      </c>
      <c r="G23" s="13">
        <f>SUM(G17:G22)</f>
        <v>3744000</v>
      </c>
      <c r="H23" s="13">
        <f t="shared" si="3"/>
        <v>29643000</v>
      </c>
    </row>
    <row r="24" spans="3:8" x14ac:dyDescent="0.4">
      <c r="C24" s="9" t="s">
        <v>11</v>
      </c>
      <c r="D24" s="13">
        <f>AVERAGE(D17:D22)</f>
        <v>1330000</v>
      </c>
      <c r="E24" s="13">
        <f t="shared" ref="E24:G24" si="10">AVERAGE(E17:E22)</f>
        <v>1485000</v>
      </c>
      <c r="F24" s="13">
        <f t="shared" si="10"/>
        <v>1501500</v>
      </c>
      <c r="G24" s="13">
        <f t="shared" si="10"/>
        <v>624000</v>
      </c>
      <c r="H24" s="77" t="s">
        <v>131</v>
      </c>
    </row>
  </sheetData>
  <mergeCells count="2">
    <mergeCell ref="C1:H1"/>
    <mergeCell ref="H15:H16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view="pageBreakPreview" zoomScale="115" zoomScaleNormal="100" zoomScaleSheetLayoutView="115" workbookViewId="0">
      <selection activeCell="B2" sqref="B2"/>
    </sheetView>
  </sheetViews>
  <sheetFormatPr defaultRowHeight="18.75" x14ac:dyDescent="0.4"/>
  <cols>
    <col min="1" max="1" width="1.625" customWidth="1"/>
    <col min="3" max="6" width="10" bestFit="1" customWidth="1"/>
    <col min="9" max="9" width="11.125" customWidth="1"/>
    <col min="13" max="13" width="12.25" customWidth="1"/>
  </cols>
  <sheetData>
    <row r="2" spans="2:11" ht="24" x14ac:dyDescent="0.4">
      <c r="B2" s="62" t="s">
        <v>105</v>
      </c>
      <c r="C2" s="2"/>
      <c r="D2" s="2"/>
    </row>
    <row r="3" spans="2:11" x14ac:dyDescent="0.4">
      <c r="G3" s="1" t="s">
        <v>14</v>
      </c>
    </row>
    <row r="4" spans="2:11" ht="19.5" thickBot="1" x14ac:dyDescent="0.45">
      <c r="B4" s="63"/>
      <c r="C4" s="63" t="s">
        <v>106</v>
      </c>
      <c r="D4" s="63" t="s">
        <v>107</v>
      </c>
      <c r="E4" s="63" t="s">
        <v>108</v>
      </c>
      <c r="F4" s="63" t="s">
        <v>109</v>
      </c>
      <c r="G4" s="63" t="s">
        <v>4</v>
      </c>
    </row>
    <row r="5" spans="2:11" x14ac:dyDescent="0.4">
      <c r="B5" s="64" t="s">
        <v>110</v>
      </c>
      <c r="C5" s="51">
        <v>34</v>
      </c>
      <c r="D5" s="51">
        <v>21</v>
      </c>
      <c r="E5" s="51">
        <v>58</v>
      </c>
      <c r="F5" s="51">
        <v>34</v>
      </c>
      <c r="G5" s="51">
        <f>SUM(C5:F5)</f>
        <v>147</v>
      </c>
    </row>
    <row r="6" spans="2:11" x14ac:dyDescent="0.4">
      <c r="B6" s="65" t="s">
        <v>111</v>
      </c>
      <c r="C6" s="4">
        <v>59</v>
      </c>
      <c r="D6" s="4">
        <v>68</v>
      </c>
      <c r="E6" s="4">
        <v>90</v>
      </c>
      <c r="F6" s="4">
        <v>112</v>
      </c>
      <c r="G6" s="4">
        <f t="shared" ref="G6:G11" si="0">SUM(C6:F6)</f>
        <v>329</v>
      </c>
    </row>
    <row r="7" spans="2:11" x14ac:dyDescent="0.4">
      <c r="B7" s="65" t="s">
        <v>112</v>
      </c>
      <c r="C7" s="4">
        <v>55</v>
      </c>
      <c r="D7" s="4">
        <v>41</v>
      </c>
      <c r="E7" s="4">
        <v>68</v>
      </c>
      <c r="F7" s="4">
        <v>72</v>
      </c>
      <c r="G7" s="4">
        <f t="shared" si="0"/>
        <v>236</v>
      </c>
    </row>
    <row r="8" spans="2:11" x14ac:dyDescent="0.4">
      <c r="B8" s="65" t="s">
        <v>113</v>
      </c>
      <c r="C8" s="4">
        <v>50</v>
      </c>
      <c r="D8" s="4">
        <v>88</v>
      </c>
      <c r="E8" s="4">
        <v>101</v>
      </c>
      <c r="F8" s="4">
        <v>142</v>
      </c>
      <c r="G8" s="4">
        <f t="shared" si="0"/>
        <v>381</v>
      </c>
    </row>
    <row r="9" spans="2:11" x14ac:dyDescent="0.4">
      <c r="B9" s="65" t="s">
        <v>114</v>
      </c>
      <c r="C9" s="4">
        <v>49</v>
      </c>
      <c r="D9" s="4">
        <v>38</v>
      </c>
      <c r="E9" s="4">
        <v>98</v>
      </c>
      <c r="F9" s="4">
        <v>50</v>
      </c>
      <c r="G9" s="4">
        <f t="shared" si="0"/>
        <v>235</v>
      </c>
    </row>
    <row r="10" spans="2:11" ht="19.5" thickBot="1" x14ac:dyDescent="0.45">
      <c r="B10" s="66" t="s">
        <v>115</v>
      </c>
      <c r="C10" s="33">
        <v>6</v>
      </c>
      <c r="D10" s="33">
        <v>10</v>
      </c>
      <c r="E10" s="33">
        <v>11</v>
      </c>
      <c r="F10" s="33">
        <v>9</v>
      </c>
      <c r="G10" s="33">
        <f t="shared" si="0"/>
        <v>36</v>
      </c>
    </row>
    <row r="11" spans="2:11" x14ac:dyDescent="0.4">
      <c r="B11" s="67" t="s">
        <v>4</v>
      </c>
      <c r="C11" s="68">
        <f>SUM(C5:C10)</f>
        <v>253</v>
      </c>
      <c r="D11" s="68">
        <f t="shared" ref="D11:F11" si="1">SUM(D5:D10)</f>
        <v>266</v>
      </c>
      <c r="E11" s="68">
        <f t="shared" si="1"/>
        <v>426</v>
      </c>
      <c r="F11" s="68">
        <f t="shared" si="1"/>
        <v>419</v>
      </c>
      <c r="G11" s="68">
        <f t="shared" si="0"/>
        <v>1364</v>
      </c>
    </row>
    <row r="12" spans="2:11" x14ac:dyDescent="0.4">
      <c r="I12" s="1"/>
    </row>
    <row r="13" spans="2:11" x14ac:dyDescent="0.4">
      <c r="B13" s="83" t="s">
        <v>144</v>
      </c>
      <c r="C13" s="83"/>
      <c r="D13" s="83"/>
      <c r="E13" s="83"/>
      <c r="F13" s="83" t="s">
        <v>145</v>
      </c>
      <c r="G13" s="83"/>
      <c r="H13" s="83"/>
      <c r="I13" s="84"/>
      <c r="J13" s="83" t="s">
        <v>146</v>
      </c>
      <c r="K13" s="83"/>
    </row>
    <row r="14" spans="2:11" s="82" customFormat="1" x14ac:dyDescent="0.4"/>
    <row r="15" spans="2:11" s="82" customFormat="1" x14ac:dyDescent="0.4"/>
    <row r="16" spans="2:11" s="82" customFormat="1" x14ac:dyDescent="0.4"/>
    <row r="17" s="82" customFormat="1" x14ac:dyDescent="0.4"/>
    <row r="18" s="82" customFormat="1" x14ac:dyDescent="0.4"/>
    <row r="19" s="82" customFormat="1" x14ac:dyDescent="0.4"/>
    <row r="20" s="82" customFormat="1" x14ac:dyDescent="0.4"/>
    <row r="21" s="82" customFormat="1" x14ac:dyDescent="0.4"/>
    <row r="22" s="82" customFormat="1" x14ac:dyDescent="0.4"/>
    <row r="23" s="82" customFormat="1" x14ac:dyDescent="0.4"/>
    <row r="24" s="82" customFormat="1" x14ac:dyDescent="0.4"/>
    <row r="25" s="82" customFormat="1" x14ac:dyDescent="0.4"/>
    <row r="26" s="82" customFormat="1" x14ac:dyDescent="0.4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zoomScaleNormal="100" workbookViewId="0"/>
  </sheetViews>
  <sheetFormatPr defaultRowHeight="18.75" x14ac:dyDescent="0.4"/>
  <cols>
    <col min="1" max="1" width="1.625" customWidth="1"/>
    <col min="2" max="2" width="16.625" customWidth="1"/>
    <col min="3" max="5" width="12.625" customWidth="1"/>
  </cols>
  <sheetData>
    <row r="1" spans="2:7" ht="24" x14ac:dyDescent="0.4">
      <c r="B1" s="69" t="s">
        <v>116</v>
      </c>
    </row>
    <row r="3" spans="2:7" x14ac:dyDescent="0.4">
      <c r="E3" s="1" t="s">
        <v>117</v>
      </c>
    </row>
    <row r="4" spans="2:7" ht="19.5" x14ac:dyDescent="0.4">
      <c r="B4" s="70" t="s">
        <v>118</v>
      </c>
      <c r="C4" s="70" t="s">
        <v>119</v>
      </c>
      <c r="D4" s="70" t="s">
        <v>120</v>
      </c>
      <c r="E4" s="70" t="s">
        <v>121</v>
      </c>
    </row>
    <row r="5" spans="2:7" x14ac:dyDescent="0.4">
      <c r="B5" s="71" t="s">
        <v>122</v>
      </c>
      <c r="C5" s="72">
        <v>7.1</v>
      </c>
      <c r="D5" s="72">
        <v>8.1999999999999993</v>
      </c>
      <c r="E5" s="72">
        <v>8.9</v>
      </c>
    </row>
    <row r="6" spans="2:7" x14ac:dyDescent="0.4">
      <c r="B6" s="71" t="s">
        <v>123</v>
      </c>
      <c r="C6" s="72">
        <v>7.8</v>
      </c>
      <c r="D6" s="72">
        <v>8.6999999999999993</v>
      </c>
      <c r="E6" s="72">
        <v>9.1</v>
      </c>
    </row>
    <row r="7" spans="2:7" x14ac:dyDescent="0.4">
      <c r="B7" s="71" t="s">
        <v>124</v>
      </c>
      <c r="C7" s="72">
        <v>13.6</v>
      </c>
      <c r="D7" s="72">
        <v>15.7</v>
      </c>
      <c r="E7" s="72">
        <v>16.5</v>
      </c>
    </row>
    <row r="8" spans="2:7" x14ac:dyDescent="0.4">
      <c r="B8" s="71" t="s">
        <v>125</v>
      </c>
      <c r="C8" s="72">
        <v>12.3</v>
      </c>
      <c r="D8" s="72">
        <v>13.7</v>
      </c>
      <c r="E8" s="72">
        <v>14.1</v>
      </c>
    </row>
    <row r="9" spans="2:7" x14ac:dyDescent="0.4">
      <c r="B9" s="71" t="s">
        <v>126</v>
      </c>
      <c r="C9" s="72">
        <v>17.3</v>
      </c>
      <c r="D9" s="72">
        <v>18.2</v>
      </c>
      <c r="E9" s="72">
        <v>18.899999999999999</v>
      </c>
    </row>
    <row r="10" spans="2:7" x14ac:dyDescent="0.4">
      <c r="B10" s="71" t="s">
        <v>127</v>
      </c>
      <c r="C10" s="72">
        <v>9.3000000000000007</v>
      </c>
      <c r="D10" s="72">
        <v>10.9</v>
      </c>
      <c r="E10" s="72">
        <v>10.7</v>
      </c>
    </row>
    <row r="11" spans="2:7" ht="19.5" x14ac:dyDescent="0.4">
      <c r="B11" s="70" t="s">
        <v>128</v>
      </c>
      <c r="C11" s="73">
        <f>SUM(C5:C10)</f>
        <v>67.399999999999991</v>
      </c>
      <c r="D11" s="73">
        <f>SUM(D5:D10)</f>
        <v>75.400000000000006</v>
      </c>
      <c r="E11" s="73">
        <f>SUM(E5:E10)</f>
        <v>78.2</v>
      </c>
    </row>
    <row r="12" spans="2:7" x14ac:dyDescent="0.4">
      <c r="E12" s="6" t="s">
        <v>129</v>
      </c>
    </row>
    <row r="13" spans="2:7" x14ac:dyDescent="0.4">
      <c r="G13" s="1"/>
    </row>
    <row r="15" spans="2:7" s="82" customFormat="1" x14ac:dyDescent="0.4"/>
    <row r="16" spans="2:7" s="82" customFormat="1" x14ac:dyDescent="0.4"/>
    <row r="17" s="82" customFormat="1" x14ac:dyDescent="0.4"/>
    <row r="18" s="82" customFormat="1" x14ac:dyDescent="0.4"/>
    <row r="19" s="82" customFormat="1" x14ac:dyDescent="0.4"/>
    <row r="20" s="82" customFormat="1" x14ac:dyDescent="0.4"/>
    <row r="21" s="82" customFormat="1" x14ac:dyDescent="0.4"/>
    <row r="22" s="82" customFormat="1" x14ac:dyDescent="0.4"/>
    <row r="23" s="82" customFormat="1" x14ac:dyDescent="0.4"/>
    <row r="24" s="82" customFormat="1" x14ac:dyDescent="0.4"/>
    <row r="25" s="82" customFormat="1" x14ac:dyDescent="0.4"/>
    <row r="26" s="82" customFormat="1" x14ac:dyDescent="0.4"/>
    <row r="27" s="82" customFormat="1" x14ac:dyDescent="0.4"/>
    <row r="28" s="82" customFormat="1" x14ac:dyDescent="0.4"/>
    <row r="29" s="82" customFormat="1" x14ac:dyDescent="0.4"/>
    <row r="30" s="82" customFormat="1" x14ac:dyDescent="0.4"/>
    <row r="31" s="82" customFormat="1" x14ac:dyDescent="0.4"/>
    <row r="32" s="82" customFormat="1" x14ac:dyDescent="0.4"/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view="pageBreakPreview" zoomScale="85" zoomScaleNormal="100" zoomScaleSheetLayoutView="85" workbookViewId="0">
      <selection activeCell="B1" sqref="B1"/>
    </sheetView>
  </sheetViews>
  <sheetFormatPr defaultRowHeight="18.75" x14ac:dyDescent="0.4"/>
  <cols>
    <col min="1" max="1" width="1.625" customWidth="1"/>
    <col min="2" max="2" width="16.625" customWidth="1"/>
    <col min="3" max="5" width="12.625" customWidth="1"/>
  </cols>
  <sheetData>
    <row r="1" spans="2:7" ht="24" x14ac:dyDescent="0.4">
      <c r="B1" s="69" t="s">
        <v>116</v>
      </c>
    </row>
    <row r="3" spans="2:7" x14ac:dyDescent="0.4">
      <c r="E3" s="1" t="s">
        <v>117</v>
      </c>
    </row>
    <row r="4" spans="2:7" ht="19.5" x14ac:dyDescent="0.4">
      <c r="B4" s="70" t="s">
        <v>118</v>
      </c>
      <c r="C4" s="70" t="s">
        <v>119</v>
      </c>
      <c r="D4" s="70" t="s">
        <v>120</v>
      </c>
      <c r="E4" s="70" t="s">
        <v>121</v>
      </c>
    </row>
    <row r="5" spans="2:7" x14ac:dyDescent="0.4">
      <c r="B5" s="71" t="s">
        <v>122</v>
      </c>
      <c r="C5" s="72">
        <v>7.1</v>
      </c>
      <c r="D5" s="72">
        <v>8.1999999999999993</v>
      </c>
      <c r="E5" s="72">
        <v>8.9</v>
      </c>
    </row>
    <row r="6" spans="2:7" x14ac:dyDescent="0.4">
      <c r="B6" s="71" t="s">
        <v>123</v>
      </c>
      <c r="C6" s="72">
        <v>7.8</v>
      </c>
      <c r="D6" s="72">
        <v>8.6999999999999993</v>
      </c>
      <c r="E6" s="72">
        <v>9.1</v>
      </c>
    </row>
    <row r="7" spans="2:7" x14ac:dyDescent="0.4">
      <c r="B7" s="71" t="s">
        <v>124</v>
      </c>
      <c r="C7" s="72">
        <v>13.6</v>
      </c>
      <c r="D7" s="72">
        <v>15.7</v>
      </c>
      <c r="E7" s="72">
        <v>16.5</v>
      </c>
    </row>
    <row r="8" spans="2:7" x14ac:dyDescent="0.4">
      <c r="B8" s="71" t="s">
        <v>125</v>
      </c>
      <c r="C8" s="72">
        <v>12.3</v>
      </c>
      <c r="D8" s="72">
        <v>13.7</v>
      </c>
      <c r="E8" s="72">
        <v>14.1</v>
      </c>
    </row>
    <row r="9" spans="2:7" x14ac:dyDescent="0.4">
      <c r="B9" s="71" t="s">
        <v>126</v>
      </c>
      <c r="C9" s="72">
        <v>17.3</v>
      </c>
      <c r="D9" s="72">
        <v>18.2</v>
      </c>
      <c r="E9" s="72">
        <v>18.899999999999999</v>
      </c>
    </row>
    <row r="10" spans="2:7" x14ac:dyDescent="0.4">
      <c r="B10" s="71" t="s">
        <v>127</v>
      </c>
      <c r="C10" s="72">
        <v>9.3000000000000007</v>
      </c>
      <c r="D10" s="72">
        <v>10.9</v>
      </c>
      <c r="E10" s="72">
        <v>10.7</v>
      </c>
    </row>
    <row r="11" spans="2:7" ht="19.5" x14ac:dyDescent="0.4">
      <c r="B11" s="70" t="s">
        <v>128</v>
      </c>
      <c r="C11" s="73">
        <f>SUM(C5:C10)</f>
        <v>67.399999999999991</v>
      </c>
      <c r="D11" s="73">
        <f>SUM(D5:D10)</f>
        <v>75.400000000000006</v>
      </c>
      <c r="E11" s="73">
        <f>SUM(E5:E10)</f>
        <v>78.2</v>
      </c>
    </row>
    <row r="12" spans="2:7" x14ac:dyDescent="0.4">
      <c r="E12" s="6" t="s">
        <v>129</v>
      </c>
    </row>
    <row r="13" spans="2:7" x14ac:dyDescent="0.4">
      <c r="G13" s="1"/>
    </row>
    <row r="15" spans="2:7" s="82" customFormat="1" x14ac:dyDescent="0.4"/>
    <row r="16" spans="2:7" s="82" customFormat="1" x14ac:dyDescent="0.4"/>
    <row r="17" s="82" customFormat="1" x14ac:dyDescent="0.4"/>
    <row r="18" s="82" customFormat="1" x14ac:dyDescent="0.4"/>
    <row r="19" s="82" customFormat="1" x14ac:dyDescent="0.4"/>
    <row r="20" s="82" customFormat="1" x14ac:dyDescent="0.4"/>
    <row r="21" s="82" customFormat="1" x14ac:dyDescent="0.4"/>
    <row r="22" s="82" customFormat="1" x14ac:dyDescent="0.4"/>
    <row r="23" s="82" customFormat="1" x14ac:dyDescent="0.4"/>
    <row r="24" s="82" customFormat="1" x14ac:dyDescent="0.4"/>
    <row r="25" s="82" customFormat="1" x14ac:dyDescent="0.4"/>
    <row r="26" s="82" customFormat="1" x14ac:dyDescent="0.4"/>
    <row r="27" s="82" customFormat="1" x14ac:dyDescent="0.4"/>
    <row r="28" s="82" customFormat="1" x14ac:dyDescent="0.4"/>
    <row r="29" s="82" customFormat="1" x14ac:dyDescent="0.4"/>
    <row r="30" s="82" customFormat="1" x14ac:dyDescent="0.4"/>
    <row r="31" s="82" customFormat="1" x14ac:dyDescent="0.4"/>
    <row r="32" s="82" customFormat="1" x14ac:dyDescent="0.4"/>
  </sheetData>
  <phoneticPr fontId="1"/>
  <pageMargins left="0.7" right="0.7" top="0.75" bottom="0.75" header="0.3" footer="0.3"/>
  <pageSetup paperSize="9" scale="8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4"/>
  <sheetViews>
    <sheetView view="pageBreakPreview" zoomScale="115" zoomScaleNormal="100" zoomScaleSheetLayoutView="115" workbookViewId="0">
      <selection activeCell="F2" sqref="F2"/>
    </sheetView>
  </sheetViews>
  <sheetFormatPr defaultRowHeight="18.75" x14ac:dyDescent="0.4"/>
  <cols>
    <col min="1" max="2" width="4.625" customWidth="1"/>
    <col min="3" max="3" width="9.25" bestFit="1" customWidth="1"/>
    <col min="4" max="7" width="12.375" customWidth="1"/>
    <col min="8" max="8" width="10.5" bestFit="1" customWidth="1"/>
    <col min="9" max="9" width="2.25" customWidth="1"/>
  </cols>
  <sheetData>
    <row r="1" spans="3:8" ht="25.5" x14ac:dyDescent="0.4">
      <c r="C1" s="85" t="s">
        <v>12</v>
      </c>
      <c r="D1" s="85"/>
      <c r="E1" s="85"/>
      <c r="F1" s="85"/>
      <c r="G1" s="85"/>
      <c r="H1" s="85"/>
    </row>
    <row r="3" spans="3:8" x14ac:dyDescent="0.4">
      <c r="C3" s="5" t="s">
        <v>13</v>
      </c>
      <c r="H3" s="6" t="s">
        <v>14</v>
      </c>
    </row>
    <row r="4" spans="3:8" x14ac:dyDescent="0.4"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4</v>
      </c>
    </row>
    <row r="5" spans="3:8" x14ac:dyDescent="0.4">
      <c r="C5" s="8" t="s">
        <v>5</v>
      </c>
      <c r="D5" s="3">
        <v>37</v>
      </c>
      <c r="E5" s="3">
        <v>46</v>
      </c>
      <c r="F5" s="3">
        <v>35</v>
      </c>
      <c r="G5" s="3">
        <v>19</v>
      </c>
      <c r="H5" s="3">
        <f t="shared" ref="H5:H11" si="0">SUM(D5:G5)</f>
        <v>137</v>
      </c>
    </row>
    <row r="6" spans="3:8" x14ac:dyDescent="0.4">
      <c r="C6" s="8" t="s">
        <v>6</v>
      </c>
      <c r="D6" s="3">
        <v>24</v>
      </c>
      <c r="E6" s="3">
        <v>35</v>
      </c>
      <c r="F6" s="3">
        <v>29</v>
      </c>
      <c r="G6" s="3">
        <v>14</v>
      </c>
      <c r="H6" s="3">
        <f t="shared" si="0"/>
        <v>102</v>
      </c>
    </row>
    <row r="7" spans="3:8" x14ac:dyDescent="0.4">
      <c r="C7" s="8" t="s">
        <v>7</v>
      </c>
      <c r="D7" s="3">
        <v>28</v>
      </c>
      <c r="E7" s="3">
        <v>32</v>
      </c>
      <c r="F7" s="3">
        <v>21</v>
      </c>
      <c r="G7" s="3">
        <v>15</v>
      </c>
      <c r="H7" s="3">
        <f t="shared" si="0"/>
        <v>96</v>
      </c>
    </row>
    <row r="8" spans="3:8" x14ac:dyDescent="0.4">
      <c r="C8" s="8" t="s">
        <v>8</v>
      </c>
      <c r="D8" s="3">
        <v>13</v>
      </c>
      <c r="E8" s="3">
        <v>24</v>
      </c>
      <c r="F8" s="3">
        <v>18</v>
      </c>
      <c r="G8" s="3">
        <v>8</v>
      </c>
      <c r="H8" s="3">
        <f t="shared" si="0"/>
        <v>63</v>
      </c>
    </row>
    <row r="9" spans="3:8" x14ac:dyDescent="0.4">
      <c r="C9" s="8" t="s">
        <v>9</v>
      </c>
      <c r="D9" s="3">
        <v>9</v>
      </c>
      <c r="E9" s="3">
        <v>27</v>
      </c>
      <c r="F9" s="3">
        <v>16</v>
      </c>
      <c r="G9" s="3">
        <v>5</v>
      </c>
      <c r="H9" s="3">
        <f t="shared" si="0"/>
        <v>57</v>
      </c>
    </row>
    <row r="10" spans="3:8" x14ac:dyDescent="0.4">
      <c r="C10" s="8" t="s">
        <v>10</v>
      </c>
      <c r="D10" s="3">
        <v>22</v>
      </c>
      <c r="E10" s="3">
        <v>34</v>
      </c>
      <c r="F10" s="3">
        <v>24</v>
      </c>
      <c r="G10" s="3">
        <v>11</v>
      </c>
      <c r="H10" s="3">
        <f t="shared" si="0"/>
        <v>91</v>
      </c>
    </row>
    <row r="11" spans="3:8" x14ac:dyDescent="0.4">
      <c r="C11" s="9" t="s">
        <v>4</v>
      </c>
      <c r="D11" s="10">
        <f>SUM(D5:D10)</f>
        <v>133</v>
      </c>
      <c r="E11" s="10">
        <f>SUM(E5:E10)</f>
        <v>198</v>
      </c>
      <c r="F11" s="10">
        <f>SUM(F5:F10)</f>
        <v>143</v>
      </c>
      <c r="G11" s="10">
        <f>SUM(G5:G10)</f>
        <v>72</v>
      </c>
      <c r="H11" s="10">
        <f t="shared" si="0"/>
        <v>546</v>
      </c>
    </row>
    <row r="12" spans="3:8" x14ac:dyDescent="0.4">
      <c r="C12" s="9" t="s">
        <v>11</v>
      </c>
      <c r="D12" s="76">
        <f>AVERAGE(D5:D10)</f>
        <v>22.166666666666668</v>
      </c>
      <c r="E12" s="76">
        <f t="shared" ref="E12:H12" si="1">AVERAGE(E5:E10)</f>
        <v>33</v>
      </c>
      <c r="F12" s="76">
        <f t="shared" si="1"/>
        <v>23.833333333333332</v>
      </c>
      <c r="G12" s="76">
        <f t="shared" si="1"/>
        <v>12</v>
      </c>
      <c r="H12" s="76">
        <f t="shared" si="1"/>
        <v>91</v>
      </c>
    </row>
    <row r="14" spans="3:8" x14ac:dyDescent="0.4">
      <c r="C14" s="5" t="s">
        <v>3</v>
      </c>
      <c r="H14" s="6" t="s">
        <v>20</v>
      </c>
    </row>
    <row r="15" spans="3:8" x14ac:dyDescent="0.4">
      <c r="C15" s="7" t="s">
        <v>15</v>
      </c>
      <c r="D15" s="7" t="s">
        <v>16</v>
      </c>
      <c r="E15" s="7" t="s">
        <v>17</v>
      </c>
      <c r="F15" s="7" t="s">
        <v>18</v>
      </c>
      <c r="G15" s="7" t="s">
        <v>19</v>
      </c>
      <c r="H15" s="86" t="s">
        <v>4</v>
      </c>
    </row>
    <row r="16" spans="3:8" x14ac:dyDescent="0.4">
      <c r="C16" s="11" t="s">
        <v>21</v>
      </c>
      <c r="D16" s="12">
        <v>60000</v>
      </c>
      <c r="E16" s="12">
        <v>45000</v>
      </c>
      <c r="F16" s="12">
        <v>63000</v>
      </c>
      <c r="G16" s="12">
        <v>52000</v>
      </c>
      <c r="H16" s="87"/>
    </row>
    <row r="17" spans="3:8" x14ac:dyDescent="0.4">
      <c r="C17" s="8" t="s">
        <v>5</v>
      </c>
      <c r="D17" s="74">
        <f>D$16*D5</f>
        <v>2220000</v>
      </c>
      <c r="E17" s="74">
        <f t="shared" ref="E17:G22" si="2">E$16*E5</f>
        <v>2070000</v>
      </c>
      <c r="F17" s="74">
        <f t="shared" si="2"/>
        <v>2205000</v>
      </c>
      <c r="G17" s="74">
        <f t="shared" si="2"/>
        <v>988000</v>
      </c>
      <c r="H17" s="4">
        <f t="shared" ref="H17:H23" si="3">SUM(D17:G17)</f>
        <v>7483000</v>
      </c>
    </row>
    <row r="18" spans="3:8" x14ac:dyDescent="0.4">
      <c r="C18" s="8" t="s">
        <v>6</v>
      </c>
      <c r="D18" s="74">
        <f t="shared" ref="D18:D22" si="4">D$16*D6</f>
        <v>1440000</v>
      </c>
      <c r="E18" s="74">
        <f t="shared" si="2"/>
        <v>1575000</v>
      </c>
      <c r="F18" s="74">
        <f t="shared" si="2"/>
        <v>1827000</v>
      </c>
      <c r="G18" s="74">
        <f t="shared" si="2"/>
        <v>728000</v>
      </c>
      <c r="H18" s="4">
        <f t="shared" si="3"/>
        <v>5570000</v>
      </c>
    </row>
    <row r="19" spans="3:8" x14ac:dyDescent="0.4">
      <c r="C19" s="8" t="s">
        <v>7</v>
      </c>
      <c r="D19" s="74">
        <f t="shared" si="4"/>
        <v>1680000</v>
      </c>
      <c r="E19" s="74">
        <f t="shared" si="2"/>
        <v>1440000</v>
      </c>
      <c r="F19" s="74">
        <f t="shared" si="2"/>
        <v>1323000</v>
      </c>
      <c r="G19" s="74">
        <f t="shared" si="2"/>
        <v>780000</v>
      </c>
      <c r="H19" s="4">
        <f t="shared" si="3"/>
        <v>5223000</v>
      </c>
    </row>
    <row r="20" spans="3:8" x14ac:dyDescent="0.4">
      <c r="C20" s="8" t="s">
        <v>8</v>
      </c>
      <c r="D20" s="74">
        <f t="shared" si="4"/>
        <v>780000</v>
      </c>
      <c r="E20" s="74">
        <f t="shared" si="2"/>
        <v>1080000</v>
      </c>
      <c r="F20" s="74">
        <f t="shared" si="2"/>
        <v>1134000</v>
      </c>
      <c r="G20" s="74">
        <f t="shared" si="2"/>
        <v>416000</v>
      </c>
      <c r="H20" s="4">
        <f t="shared" si="3"/>
        <v>3410000</v>
      </c>
    </row>
    <row r="21" spans="3:8" x14ac:dyDescent="0.4">
      <c r="C21" s="8" t="s">
        <v>9</v>
      </c>
      <c r="D21" s="74">
        <f t="shared" si="4"/>
        <v>540000</v>
      </c>
      <c r="E21" s="74">
        <f t="shared" si="2"/>
        <v>1215000</v>
      </c>
      <c r="F21" s="74">
        <f t="shared" si="2"/>
        <v>1008000</v>
      </c>
      <c r="G21" s="74">
        <f t="shared" si="2"/>
        <v>260000</v>
      </c>
      <c r="H21" s="4">
        <f t="shared" si="3"/>
        <v>3023000</v>
      </c>
    </row>
    <row r="22" spans="3:8" x14ac:dyDescent="0.4">
      <c r="C22" s="8" t="s">
        <v>10</v>
      </c>
      <c r="D22" s="74">
        <f t="shared" si="4"/>
        <v>1320000</v>
      </c>
      <c r="E22" s="74">
        <f t="shared" si="2"/>
        <v>1530000</v>
      </c>
      <c r="F22" s="74">
        <f t="shared" si="2"/>
        <v>1512000</v>
      </c>
      <c r="G22" s="74">
        <f t="shared" si="2"/>
        <v>572000</v>
      </c>
      <c r="H22" s="4">
        <f t="shared" si="3"/>
        <v>4934000</v>
      </c>
    </row>
    <row r="23" spans="3:8" x14ac:dyDescent="0.4">
      <c r="C23" s="9" t="s">
        <v>4</v>
      </c>
      <c r="D23" s="13">
        <f>SUM(D17:D22)</f>
        <v>7980000</v>
      </c>
      <c r="E23" s="13">
        <f>SUM(E17:E22)</f>
        <v>8910000</v>
      </c>
      <c r="F23" s="13">
        <f>SUM(F17:F22)</f>
        <v>9009000</v>
      </c>
      <c r="G23" s="13">
        <f>SUM(G17:G22)</f>
        <v>3744000</v>
      </c>
      <c r="H23" s="13">
        <f t="shared" si="3"/>
        <v>29643000</v>
      </c>
    </row>
    <row r="24" spans="3:8" x14ac:dyDescent="0.4">
      <c r="C24" s="9" t="s">
        <v>11</v>
      </c>
      <c r="D24" s="13">
        <f>AVERAGE(D17:D22)</f>
        <v>1330000</v>
      </c>
      <c r="E24" s="13">
        <f t="shared" ref="E24:G24" si="5">AVERAGE(E17:E22)</f>
        <v>1485000</v>
      </c>
      <c r="F24" s="13">
        <f t="shared" si="5"/>
        <v>1501500</v>
      </c>
      <c r="G24" s="13">
        <f t="shared" si="5"/>
        <v>624000</v>
      </c>
      <c r="H24" s="77" t="s">
        <v>131</v>
      </c>
    </row>
  </sheetData>
  <mergeCells count="2">
    <mergeCell ref="C1:H1"/>
    <mergeCell ref="H15:H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&amp;R通信講座申込状況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workbookViewId="0"/>
  </sheetViews>
  <sheetFormatPr defaultRowHeight="18.75" x14ac:dyDescent="0.4"/>
  <cols>
    <col min="1" max="1" width="1.625" customWidth="1"/>
    <col min="2" max="2" width="12.625" customWidth="1"/>
    <col min="3" max="4" width="6.625" customWidth="1"/>
    <col min="7" max="7" width="4.625" customWidth="1"/>
    <col min="8" max="8" width="15.125" customWidth="1"/>
    <col min="10" max="10" width="3.625" customWidth="1"/>
  </cols>
  <sheetData>
    <row r="2" spans="2:10" ht="27" x14ac:dyDescent="0.4">
      <c r="B2" s="14" t="s">
        <v>22</v>
      </c>
    </row>
    <row r="4" spans="2:10" x14ac:dyDescent="0.4">
      <c r="B4" s="15" t="s">
        <v>23</v>
      </c>
      <c r="C4" s="15" t="s">
        <v>24</v>
      </c>
      <c r="D4" s="15" t="s">
        <v>25</v>
      </c>
      <c r="E4" s="15" t="s">
        <v>26</v>
      </c>
      <c r="F4" s="15" t="s">
        <v>27</v>
      </c>
      <c r="H4" s="16" t="s">
        <v>28</v>
      </c>
      <c r="I4" s="3">
        <f>COUNT(E5:E23)</f>
        <v>13</v>
      </c>
      <c r="J4" t="s">
        <v>29</v>
      </c>
    </row>
    <row r="5" spans="2:10" x14ac:dyDescent="0.4">
      <c r="B5" s="3" t="s">
        <v>30</v>
      </c>
      <c r="C5" s="8" t="s">
        <v>31</v>
      </c>
      <c r="D5" s="8">
        <v>29</v>
      </c>
      <c r="E5" s="8">
        <v>72</v>
      </c>
      <c r="F5" s="8">
        <v>85</v>
      </c>
      <c r="H5" s="16" t="s">
        <v>32</v>
      </c>
      <c r="I5" s="3">
        <f>COUNT(F5:F23)</f>
        <v>14</v>
      </c>
      <c r="J5" t="s">
        <v>29</v>
      </c>
    </row>
    <row r="6" spans="2:10" x14ac:dyDescent="0.4">
      <c r="B6" s="3" t="s">
        <v>33</v>
      </c>
      <c r="C6" s="8" t="s">
        <v>31</v>
      </c>
      <c r="D6" s="8">
        <v>36</v>
      </c>
      <c r="E6" s="8"/>
      <c r="F6" s="8">
        <v>72</v>
      </c>
      <c r="H6" s="16" t="s">
        <v>34</v>
      </c>
      <c r="I6" s="3">
        <f>COUNTA(B5:B23)</f>
        <v>19</v>
      </c>
      <c r="J6" t="s">
        <v>29</v>
      </c>
    </row>
    <row r="7" spans="2:10" x14ac:dyDescent="0.4">
      <c r="B7" s="3" t="s">
        <v>35</v>
      </c>
      <c r="C7" s="8" t="s">
        <v>36</v>
      </c>
      <c r="D7" s="8">
        <v>18</v>
      </c>
      <c r="E7" s="8">
        <v>96</v>
      </c>
      <c r="F7" s="8"/>
    </row>
    <row r="8" spans="2:10" x14ac:dyDescent="0.4">
      <c r="B8" s="3" t="s">
        <v>37</v>
      </c>
      <c r="C8" s="8" t="s">
        <v>31</v>
      </c>
      <c r="D8" s="8">
        <v>46</v>
      </c>
      <c r="E8" s="8">
        <v>58</v>
      </c>
      <c r="F8" s="8">
        <v>77</v>
      </c>
      <c r="H8" s="17" t="s">
        <v>38</v>
      </c>
      <c r="I8" s="75">
        <f>AVERAGE(E5:E23)</f>
        <v>68.230769230769226</v>
      </c>
      <c r="J8" t="s">
        <v>39</v>
      </c>
    </row>
    <row r="9" spans="2:10" x14ac:dyDescent="0.4">
      <c r="B9" s="3" t="s">
        <v>40</v>
      </c>
      <c r="C9" s="8" t="s">
        <v>36</v>
      </c>
      <c r="D9" s="8">
        <v>33</v>
      </c>
      <c r="E9" s="8">
        <v>62</v>
      </c>
      <c r="F9" s="8"/>
      <c r="H9" s="17" t="s">
        <v>41</v>
      </c>
      <c r="I9" s="3">
        <f>MAX(E5:E23)</f>
        <v>96</v>
      </c>
      <c r="J9" t="s">
        <v>39</v>
      </c>
    </row>
    <row r="10" spans="2:10" x14ac:dyDescent="0.4">
      <c r="B10" s="3" t="s">
        <v>42</v>
      </c>
      <c r="C10" s="8" t="s">
        <v>36</v>
      </c>
      <c r="D10" s="8">
        <v>27</v>
      </c>
      <c r="E10" s="8"/>
      <c r="F10" s="8">
        <v>74</v>
      </c>
      <c r="H10" s="17" t="s">
        <v>43</v>
      </c>
      <c r="I10" s="3">
        <f>MIN(E5:E23)</f>
        <v>47</v>
      </c>
      <c r="J10" t="s">
        <v>39</v>
      </c>
    </row>
    <row r="11" spans="2:10" x14ac:dyDescent="0.4">
      <c r="B11" s="3" t="s">
        <v>44</v>
      </c>
      <c r="C11" s="8" t="s">
        <v>31</v>
      </c>
      <c r="D11" s="8">
        <v>52</v>
      </c>
      <c r="E11" s="8">
        <v>68</v>
      </c>
      <c r="F11" s="8">
        <v>53</v>
      </c>
    </row>
    <row r="12" spans="2:10" x14ac:dyDescent="0.4">
      <c r="B12" s="3" t="s">
        <v>45</v>
      </c>
      <c r="C12" s="8" t="s">
        <v>31</v>
      </c>
      <c r="D12" s="8">
        <v>31</v>
      </c>
      <c r="E12" s="8"/>
      <c r="F12" s="8">
        <v>98</v>
      </c>
      <c r="H12" s="18" t="s">
        <v>46</v>
      </c>
      <c r="I12" s="78">
        <f>AVERAGE(F5:F23)</f>
        <v>72.214285714285708</v>
      </c>
      <c r="J12" t="s">
        <v>39</v>
      </c>
    </row>
    <row r="13" spans="2:10" x14ac:dyDescent="0.4">
      <c r="B13" s="3" t="s">
        <v>47</v>
      </c>
      <c r="C13" s="8" t="s">
        <v>36</v>
      </c>
      <c r="D13" s="8">
        <v>19</v>
      </c>
      <c r="E13" s="8">
        <v>65</v>
      </c>
      <c r="F13" s="8">
        <v>73</v>
      </c>
      <c r="H13" s="18" t="s">
        <v>48</v>
      </c>
      <c r="I13" s="19">
        <f>MAX(F5:F23)</f>
        <v>98</v>
      </c>
      <c r="J13" t="s">
        <v>39</v>
      </c>
    </row>
    <row r="14" spans="2:10" x14ac:dyDescent="0.4">
      <c r="B14" s="3" t="s">
        <v>49</v>
      </c>
      <c r="C14" s="8" t="s">
        <v>36</v>
      </c>
      <c r="D14" s="8">
        <v>28</v>
      </c>
      <c r="E14" s="8"/>
      <c r="F14" s="8">
        <v>87</v>
      </c>
      <c r="H14" s="18" t="s">
        <v>50</v>
      </c>
      <c r="I14" s="19">
        <f>MIN(F5:F23)</f>
        <v>38</v>
      </c>
      <c r="J14" t="s">
        <v>39</v>
      </c>
    </row>
    <row r="15" spans="2:10" x14ac:dyDescent="0.4">
      <c r="B15" s="3" t="s">
        <v>51</v>
      </c>
      <c r="C15" s="8" t="s">
        <v>31</v>
      </c>
      <c r="D15" s="8">
        <v>25</v>
      </c>
      <c r="E15" s="8">
        <v>75</v>
      </c>
      <c r="F15" s="8">
        <v>92</v>
      </c>
    </row>
    <row r="16" spans="2:10" x14ac:dyDescent="0.4">
      <c r="B16" s="3" t="s">
        <v>52</v>
      </c>
      <c r="C16" s="8" t="s">
        <v>31</v>
      </c>
      <c r="D16" s="8">
        <v>21</v>
      </c>
      <c r="E16" s="8"/>
      <c r="F16" s="8">
        <v>81</v>
      </c>
    </row>
    <row r="17" spans="2:6" x14ac:dyDescent="0.4">
      <c r="B17" s="3" t="s">
        <v>53</v>
      </c>
      <c r="C17" s="8" t="s">
        <v>36</v>
      </c>
      <c r="D17" s="8">
        <v>28</v>
      </c>
      <c r="E17" s="8">
        <v>89</v>
      </c>
      <c r="F17" s="8"/>
    </row>
    <row r="18" spans="2:6" x14ac:dyDescent="0.4">
      <c r="B18" s="3" t="s">
        <v>54</v>
      </c>
      <c r="C18" s="8" t="s">
        <v>36</v>
      </c>
      <c r="D18" s="8">
        <v>41</v>
      </c>
      <c r="E18" s="8">
        <v>63</v>
      </c>
      <c r="F18" s="8"/>
    </row>
    <row r="19" spans="2:6" x14ac:dyDescent="0.4">
      <c r="B19" s="3" t="s">
        <v>55</v>
      </c>
      <c r="C19" s="8" t="s">
        <v>31</v>
      </c>
      <c r="D19" s="8">
        <v>18</v>
      </c>
      <c r="E19" s="8">
        <v>47</v>
      </c>
      <c r="F19" s="8">
        <v>38</v>
      </c>
    </row>
    <row r="20" spans="2:6" x14ac:dyDescent="0.4">
      <c r="B20" s="3" t="s">
        <v>56</v>
      </c>
      <c r="C20" s="8" t="s">
        <v>36</v>
      </c>
      <c r="D20" s="8">
        <v>29</v>
      </c>
      <c r="E20" s="8">
        <v>82</v>
      </c>
      <c r="F20" s="8"/>
    </row>
    <row r="21" spans="2:6" x14ac:dyDescent="0.4">
      <c r="B21" s="3" t="s">
        <v>57</v>
      </c>
      <c r="C21" s="8" t="s">
        <v>31</v>
      </c>
      <c r="D21" s="8">
        <v>53</v>
      </c>
      <c r="E21" s="8">
        <v>58</v>
      </c>
      <c r="F21" s="8">
        <v>43</v>
      </c>
    </row>
    <row r="22" spans="2:6" x14ac:dyDescent="0.4">
      <c r="B22" s="3" t="s">
        <v>58</v>
      </c>
      <c r="C22" s="8" t="s">
        <v>31</v>
      </c>
      <c r="D22" s="8">
        <v>52</v>
      </c>
      <c r="E22" s="8"/>
      <c r="F22" s="8">
        <v>89</v>
      </c>
    </row>
    <row r="23" spans="2:6" x14ac:dyDescent="0.4">
      <c r="B23" s="3" t="s">
        <v>59</v>
      </c>
      <c r="C23" s="8" t="s">
        <v>36</v>
      </c>
      <c r="D23" s="8">
        <v>37</v>
      </c>
      <c r="E23" s="8">
        <v>52</v>
      </c>
      <c r="F23" s="8">
        <v>49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view="pageBreakPreview" zoomScale="115" zoomScaleNormal="100" zoomScaleSheetLayoutView="115" workbookViewId="0">
      <selection activeCell="I4" sqref="I4"/>
    </sheetView>
  </sheetViews>
  <sheetFormatPr defaultRowHeight="18.75" x14ac:dyDescent="0.4"/>
  <cols>
    <col min="1" max="1" width="1.625" customWidth="1"/>
    <col min="2" max="2" width="12.625" customWidth="1"/>
    <col min="3" max="4" width="6.625" customWidth="1"/>
    <col min="7" max="7" width="4.625" customWidth="1"/>
    <col min="8" max="8" width="15.125" customWidth="1"/>
    <col min="10" max="10" width="3.625" customWidth="1"/>
  </cols>
  <sheetData>
    <row r="2" spans="2:10" ht="27" x14ac:dyDescent="0.4">
      <c r="B2" s="14" t="s">
        <v>22</v>
      </c>
    </row>
    <row r="4" spans="2:10" x14ac:dyDescent="0.4">
      <c r="B4" s="15" t="s">
        <v>23</v>
      </c>
      <c r="C4" s="15" t="s">
        <v>24</v>
      </c>
      <c r="D4" s="15" t="s">
        <v>25</v>
      </c>
      <c r="E4" s="15" t="s">
        <v>26</v>
      </c>
      <c r="F4" s="15" t="s">
        <v>27</v>
      </c>
      <c r="H4" s="16" t="s">
        <v>28</v>
      </c>
      <c r="I4" s="3">
        <f>COUNT(E5:E23)</f>
        <v>13</v>
      </c>
      <c r="J4" t="s">
        <v>29</v>
      </c>
    </row>
    <row r="5" spans="2:10" x14ac:dyDescent="0.4">
      <c r="B5" s="3" t="s">
        <v>30</v>
      </c>
      <c r="C5" s="8" t="s">
        <v>31</v>
      </c>
      <c r="D5" s="8">
        <v>29</v>
      </c>
      <c r="E5" s="8">
        <v>72</v>
      </c>
      <c r="F5" s="8">
        <v>85</v>
      </c>
      <c r="H5" s="16" t="s">
        <v>32</v>
      </c>
      <c r="I5" s="3">
        <f>COUNT(F5:F23)</f>
        <v>14</v>
      </c>
      <c r="J5" t="s">
        <v>29</v>
      </c>
    </row>
    <row r="6" spans="2:10" x14ac:dyDescent="0.4">
      <c r="B6" s="3" t="s">
        <v>33</v>
      </c>
      <c r="C6" s="8" t="s">
        <v>31</v>
      </c>
      <c r="D6" s="8">
        <v>36</v>
      </c>
      <c r="E6" s="8"/>
      <c r="F6" s="8">
        <v>72</v>
      </c>
      <c r="H6" s="16" t="s">
        <v>34</v>
      </c>
      <c r="I6" s="3">
        <f>COUNTA(B5:B23)</f>
        <v>19</v>
      </c>
      <c r="J6" t="s">
        <v>29</v>
      </c>
    </row>
    <row r="7" spans="2:10" x14ac:dyDescent="0.4">
      <c r="B7" s="3" t="s">
        <v>35</v>
      </c>
      <c r="C7" s="8" t="s">
        <v>36</v>
      </c>
      <c r="D7" s="8">
        <v>18</v>
      </c>
      <c r="E7" s="8">
        <v>96</v>
      </c>
      <c r="F7" s="8"/>
    </row>
    <row r="8" spans="2:10" x14ac:dyDescent="0.4">
      <c r="B8" s="3" t="s">
        <v>37</v>
      </c>
      <c r="C8" s="8" t="s">
        <v>31</v>
      </c>
      <c r="D8" s="8">
        <v>46</v>
      </c>
      <c r="E8" s="8">
        <v>58</v>
      </c>
      <c r="F8" s="8">
        <v>77</v>
      </c>
      <c r="H8" s="17" t="s">
        <v>38</v>
      </c>
      <c r="I8" s="75">
        <f>AVERAGE(E5:E23)</f>
        <v>68.230769230769226</v>
      </c>
      <c r="J8" t="s">
        <v>39</v>
      </c>
    </row>
    <row r="9" spans="2:10" x14ac:dyDescent="0.4">
      <c r="B9" s="3" t="s">
        <v>40</v>
      </c>
      <c r="C9" s="8" t="s">
        <v>36</v>
      </c>
      <c r="D9" s="8">
        <v>33</v>
      </c>
      <c r="E9" s="8">
        <v>62</v>
      </c>
      <c r="F9" s="8"/>
      <c r="H9" s="17" t="s">
        <v>41</v>
      </c>
      <c r="I9" s="3">
        <f>MAX(E5:E23)</f>
        <v>96</v>
      </c>
      <c r="J9" t="s">
        <v>39</v>
      </c>
    </row>
    <row r="10" spans="2:10" x14ac:dyDescent="0.4">
      <c r="B10" s="3" t="s">
        <v>42</v>
      </c>
      <c r="C10" s="8" t="s">
        <v>36</v>
      </c>
      <c r="D10" s="8">
        <v>27</v>
      </c>
      <c r="E10" s="8"/>
      <c r="F10" s="8">
        <v>74</v>
      </c>
      <c r="H10" s="17" t="s">
        <v>43</v>
      </c>
      <c r="I10" s="3">
        <f>MIN(E5:E23)</f>
        <v>47</v>
      </c>
      <c r="J10" t="s">
        <v>39</v>
      </c>
    </row>
    <row r="11" spans="2:10" x14ac:dyDescent="0.4">
      <c r="B11" s="3" t="s">
        <v>44</v>
      </c>
      <c r="C11" s="8" t="s">
        <v>31</v>
      </c>
      <c r="D11" s="8">
        <v>52</v>
      </c>
      <c r="E11" s="8">
        <v>68</v>
      </c>
      <c r="F11" s="8">
        <v>53</v>
      </c>
    </row>
    <row r="12" spans="2:10" x14ac:dyDescent="0.4">
      <c r="B12" s="3" t="s">
        <v>45</v>
      </c>
      <c r="C12" s="8" t="s">
        <v>31</v>
      </c>
      <c r="D12" s="8">
        <v>31</v>
      </c>
      <c r="E12" s="8"/>
      <c r="F12" s="8">
        <v>98</v>
      </c>
      <c r="H12" s="18" t="s">
        <v>46</v>
      </c>
      <c r="I12" s="78">
        <f>AVERAGE(F5:F23)</f>
        <v>72.214285714285708</v>
      </c>
      <c r="J12" t="s">
        <v>39</v>
      </c>
    </row>
    <row r="13" spans="2:10" x14ac:dyDescent="0.4">
      <c r="B13" s="3" t="s">
        <v>47</v>
      </c>
      <c r="C13" s="8" t="s">
        <v>36</v>
      </c>
      <c r="D13" s="8">
        <v>19</v>
      </c>
      <c r="E13" s="8">
        <v>65</v>
      </c>
      <c r="F13" s="8">
        <v>73</v>
      </c>
      <c r="H13" s="18" t="s">
        <v>48</v>
      </c>
      <c r="I13" s="19">
        <f>MAX(F5:F23)</f>
        <v>98</v>
      </c>
      <c r="J13" t="s">
        <v>39</v>
      </c>
    </row>
    <row r="14" spans="2:10" x14ac:dyDescent="0.4">
      <c r="B14" s="3" t="s">
        <v>49</v>
      </c>
      <c r="C14" s="8" t="s">
        <v>36</v>
      </c>
      <c r="D14" s="8">
        <v>28</v>
      </c>
      <c r="E14" s="8"/>
      <c r="F14" s="8">
        <v>87</v>
      </c>
      <c r="H14" s="18" t="s">
        <v>50</v>
      </c>
      <c r="I14" s="19">
        <f>MIN(F5:F23)</f>
        <v>38</v>
      </c>
      <c r="J14" t="s">
        <v>39</v>
      </c>
    </row>
    <row r="15" spans="2:10" x14ac:dyDescent="0.4">
      <c r="B15" s="3" t="s">
        <v>51</v>
      </c>
      <c r="C15" s="8" t="s">
        <v>31</v>
      </c>
      <c r="D15" s="8">
        <v>25</v>
      </c>
      <c r="E15" s="8">
        <v>75</v>
      </c>
      <c r="F15" s="8">
        <v>92</v>
      </c>
    </row>
    <row r="16" spans="2:10" x14ac:dyDescent="0.4">
      <c r="B16" s="3" t="s">
        <v>52</v>
      </c>
      <c r="C16" s="8" t="s">
        <v>31</v>
      </c>
      <c r="D16" s="8">
        <v>21</v>
      </c>
      <c r="E16" s="8"/>
      <c r="F16" s="8">
        <v>81</v>
      </c>
    </row>
    <row r="17" spans="2:6" x14ac:dyDescent="0.4">
      <c r="B17" s="3" t="s">
        <v>53</v>
      </c>
      <c r="C17" s="8" t="s">
        <v>36</v>
      </c>
      <c r="D17" s="8">
        <v>28</v>
      </c>
      <c r="E17" s="8">
        <v>89</v>
      </c>
      <c r="F17" s="8"/>
    </row>
    <row r="18" spans="2:6" x14ac:dyDescent="0.4">
      <c r="B18" s="3" t="s">
        <v>54</v>
      </c>
      <c r="C18" s="8" t="s">
        <v>36</v>
      </c>
      <c r="D18" s="8">
        <v>41</v>
      </c>
      <c r="E18" s="8">
        <v>63</v>
      </c>
      <c r="F18" s="8"/>
    </row>
    <row r="19" spans="2:6" x14ac:dyDescent="0.4">
      <c r="B19" s="3" t="s">
        <v>55</v>
      </c>
      <c r="C19" s="8" t="s">
        <v>31</v>
      </c>
      <c r="D19" s="8">
        <v>18</v>
      </c>
      <c r="E19" s="8">
        <v>47</v>
      </c>
      <c r="F19" s="8">
        <v>38</v>
      </c>
    </row>
    <row r="20" spans="2:6" x14ac:dyDescent="0.4">
      <c r="B20" s="3" t="s">
        <v>56</v>
      </c>
      <c r="C20" s="8" t="s">
        <v>36</v>
      </c>
      <c r="D20" s="8">
        <v>29</v>
      </c>
      <c r="E20" s="8">
        <v>82</v>
      </c>
      <c r="F20" s="8"/>
    </row>
    <row r="21" spans="2:6" x14ac:dyDescent="0.4">
      <c r="B21" s="3" t="s">
        <v>57</v>
      </c>
      <c r="C21" s="8" t="s">
        <v>31</v>
      </c>
      <c r="D21" s="8">
        <v>53</v>
      </c>
      <c r="E21" s="8">
        <v>58</v>
      </c>
      <c r="F21" s="8">
        <v>43</v>
      </c>
    </row>
    <row r="22" spans="2:6" x14ac:dyDescent="0.4">
      <c r="B22" s="3" t="s">
        <v>58</v>
      </c>
      <c r="C22" s="8" t="s">
        <v>31</v>
      </c>
      <c r="D22" s="8">
        <v>52</v>
      </c>
      <c r="E22" s="8"/>
      <c r="F22" s="8">
        <v>89</v>
      </c>
    </row>
    <row r="23" spans="2:6" x14ac:dyDescent="0.4">
      <c r="B23" s="3" t="s">
        <v>59</v>
      </c>
      <c r="C23" s="8" t="s">
        <v>36</v>
      </c>
      <c r="D23" s="8">
        <v>37</v>
      </c>
      <c r="E23" s="8">
        <v>52</v>
      </c>
      <c r="F23" s="8">
        <v>49</v>
      </c>
    </row>
  </sheetData>
  <phoneticPr fontId="1"/>
  <pageMargins left="0.7" right="0.7" top="0.75" bottom="0.75" header="0.3" footer="0.3"/>
  <pageSetup paperSize="9" orientation="portrait" r:id="rId1"/>
  <headerFooter>
    <oddHeader>&amp;R2023年度試験結果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zoomScale="85" zoomScaleNormal="85" workbookViewId="0"/>
  </sheetViews>
  <sheetFormatPr defaultRowHeight="18.75" x14ac:dyDescent="0.4"/>
  <cols>
    <col min="1" max="2" width="3.625" customWidth="1"/>
    <col min="3" max="3" width="10.625" customWidth="1"/>
    <col min="4" max="5" width="11.125" customWidth="1"/>
    <col min="6" max="6" width="11.625" customWidth="1"/>
    <col min="7" max="8" width="11.125" customWidth="1"/>
    <col min="9" max="9" width="11.625" customWidth="1"/>
    <col min="10" max="11" width="11.125" customWidth="1"/>
    <col min="12" max="15" width="11.625" customWidth="1"/>
  </cols>
  <sheetData>
    <row r="1" spans="2:15" ht="35.25" x14ac:dyDescent="0.4">
      <c r="B1" s="93" t="s">
        <v>60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5" x14ac:dyDescent="0.4">
      <c r="O2" s="1" t="s">
        <v>61</v>
      </c>
    </row>
    <row r="3" spans="2:15" x14ac:dyDescent="0.4">
      <c r="B3" s="20"/>
      <c r="C3" s="21"/>
      <c r="D3" s="91" t="s">
        <v>62</v>
      </c>
      <c r="E3" s="94"/>
      <c r="F3" s="95"/>
      <c r="G3" s="91" t="s">
        <v>63</v>
      </c>
      <c r="H3" s="94"/>
      <c r="I3" s="95"/>
      <c r="J3" s="91" t="s">
        <v>64</v>
      </c>
      <c r="K3" s="94"/>
      <c r="L3" s="95"/>
      <c r="M3" s="91" t="s">
        <v>65</v>
      </c>
      <c r="N3" s="92"/>
      <c r="O3" s="96" t="s">
        <v>66</v>
      </c>
    </row>
    <row r="4" spans="2:15" x14ac:dyDescent="0.4">
      <c r="B4" s="22"/>
      <c r="C4" s="23"/>
      <c r="D4" s="24" t="s">
        <v>67</v>
      </c>
      <c r="E4" s="25" t="s">
        <v>68</v>
      </c>
      <c r="F4" s="26" t="s">
        <v>69</v>
      </c>
      <c r="G4" s="24" t="s">
        <v>67</v>
      </c>
      <c r="H4" s="27" t="s">
        <v>68</v>
      </c>
      <c r="I4" s="26" t="s">
        <v>69</v>
      </c>
      <c r="J4" s="27" t="s">
        <v>67</v>
      </c>
      <c r="K4" s="27" t="s">
        <v>68</v>
      </c>
      <c r="L4" s="26" t="s">
        <v>69</v>
      </c>
      <c r="M4" s="28" t="s">
        <v>67</v>
      </c>
      <c r="N4" s="29" t="s">
        <v>68</v>
      </c>
      <c r="O4" s="97"/>
    </row>
    <row r="5" spans="2:15" x14ac:dyDescent="0.4">
      <c r="B5" s="88" t="s">
        <v>70</v>
      </c>
      <c r="C5" s="30" t="s">
        <v>71</v>
      </c>
      <c r="D5" s="31">
        <v>3200000</v>
      </c>
      <c r="E5" s="32">
        <v>1600000</v>
      </c>
      <c r="F5" s="33">
        <f>SUM(D5:E5)</f>
        <v>4800000</v>
      </c>
      <c r="G5" s="32">
        <v>2300000</v>
      </c>
      <c r="H5" s="32">
        <v>4800000</v>
      </c>
      <c r="I5" s="33">
        <f>SUM(G5:H5)</f>
        <v>7100000</v>
      </c>
      <c r="J5" s="32">
        <v>1900000</v>
      </c>
      <c r="K5" s="32">
        <v>1800000</v>
      </c>
      <c r="L5" s="33">
        <f>SUM(J5:K5)</f>
        <v>3700000</v>
      </c>
      <c r="M5" s="32">
        <f>D5+G5+J5</f>
        <v>7400000</v>
      </c>
      <c r="N5" s="34">
        <f>E5+H5+K5</f>
        <v>8200000</v>
      </c>
      <c r="O5" s="35">
        <f>SUM(M5:N5)</f>
        <v>15600000</v>
      </c>
    </row>
    <row r="6" spans="2:15" x14ac:dyDescent="0.4">
      <c r="B6" s="89"/>
      <c r="C6" s="36" t="s">
        <v>72</v>
      </c>
      <c r="D6" s="37">
        <v>260000</v>
      </c>
      <c r="E6" s="38">
        <v>5600000</v>
      </c>
      <c r="F6" s="39">
        <f t="shared" ref="F6:F36" si="0">SUM(D6:E6)</f>
        <v>5860000</v>
      </c>
      <c r="G6" s="38">
        <v>2600000</v>
      </c>
      <c r="H6" s="38">
        <v>1200000</v>
      </c>
      <c r="I6" s="39">
        <f t="shared" ref="I6" si="1">SUM(G6:H6)</f>
        <v>3800000</v>
      </c>
      <c r="J6" s="38">
        <v>1500000</v>
      </c>
      <c r="K6" s="38">
        <v>2300000</v>
      </c>
      <c r="L6" s="39">
        <f t="shared" ref="L6" si="2">SUM(J6:K6)</f>
        <v>3800000</v>
      </c>
      <c r="M6" s="38">
        <f>D6+G6+J6</f>
        <v>4360000</v>
      </c>
      <c r="N6" s="40">
        <f>E6+H6+K6</f>
        <v>9100000</v>
      </c>
      <c r="O6" s="41">
        <f t="shared" ref="O6:O38" si="3">SUM(M6:N6)</f>
        <v>13460000</v>
      </c>
    </row>
    <row r="7" spans="2:15" x14ac:dyDescent="0.4">
      <c r="B7" s="90"/>
      <c r="C7" s="42" t="s">
        <v>69</v>
      </c>
      <c r="D7" s="43">
        <f t="shared" ref="D7:N7" si="4">SUM(D5:D6)</f>
        <v>3460000</v>
      </c>
      <c r="E7" s="44">
        <f t="shared" si="4"/>
        <v>7200000</v>
      </c>
      <c r="F7" s="45">
        <f t="shared" si="4"/>
        <v>10660000</v>
      </c>
      <c r="G7" s="44">
        <f t="shared" si="4"/>
        <v>4900000</v>
      </c>
      <c r="H7" s="44">
        <f t="shared" si="4"/>
        <v>6000000</v>
      </c>
      <c r="I7" s="45">
        <f t="shared" si="4"/>
        <v>10900000</v>
      </c>
      <c r="J7" s="44">
        <f t="shared" si="4"/>
        <v>3400000</v>
      </c>
      <c r="K7" s="44">
        <f t="shared" si="4"/>
        <v>4100000</v>
      </c>
      <c r="L7" s="45">
        <f t="shared" si="4"/>
        <v>7500000</v>
      </c>
      <c r="M7" s="44">
        <f>SUM(M5:M6)</f>
        <v>11760000</v>
      </c>
      <c r="N7" s="46">
        <f t="shared" si="4"/>
        <v>17300000</v>
      </c>
      <c r="O7" s="47">
        <f t="shared" si="3"/>
        <v>29060000</v>
      </c>
    </row>
    <row r="8" spans="2:15" x14ac:dyDescent="0.4">
      <c r="B8" s="88" t="s">
        <v>73</v>
      </c>
      <c r="C8" s="30" t="s">
        <v>71</v>
      </c>
      <c r="D8" s="31">
        <v>2500000</v>
      </c>
      <c r="E8" s="32">
        <v>1250000</v>
      </c>
      <c r="F8" s="33">
        <f t="shared" si="0"/>
        <v>3750000</v>
      </c>
      <c r="G8" s="32">
        <v>1240000</v>
      </c>
      <c r="H8" s="32">
        <v>1140000</v>
      </c>
      <c r="I8" s="33">
        <f>SUM(G8:H8)</f>
        <v>2380000</v>
      </c>
      <c r="J8" s="32">
        <v>985000</v>
      </c>
      <c r="K8" s="32">
        <v>1250000</v>
      </c>
      <c r="L8" s="33">
        <f>SUM(J8:K8)</f>
        <v>2235000</v>
      </c>
      <c r="M8" s="32">
        <f t="shared" ref="M8:N36" si="5">D8+G8+J8</f>
        <v>4725000</v>
      </c>
      <c r="N8" s="34">
        <f t="shared" si="5"/>
        <v>3640000</v>
      </c>
      <c r="O8" s="35">
        <f t="shared" si="3"/>
        <v>8365000</v>
      </c>
    </row>
    <row r="9" spans="2:15" x14ac:dyDescent="0.4">
      <c r="B9" s="89"/>
      <c r="C9" s="36" t="s">
        <v>72</v>
      </c>
      <c r="D9" s="37">
        <v>1250000</v>
      </c>
      <c r="E9" s="38">
        <v>980000</v>
      </c>
      <c r="F9" s="39">
        <f t="shared" si="0"/>
        <v>2230000</v>
      </c>
      <c r="G9" s="38">
        <v>658000</v>
      </c>
      <c r="H9" s="38">
        <v>560000</v>
      </c>
      <c r="I9" s="39">
        <f t="shared" ref="I9:I10" si="6">SUM(G9:H9)</f>
        <v>1218000</v>
      </c>
      <c r="J9" s="38">
        <v>658000</v>
      </c>
      <c r="K9" s="38">
        <v>785000</v>
      </c>
      <c r="L9" s="39">
        <f t="shared" ref="L9:L10" si="7">SUM(J9:K9)</f>
        <v>1443000</v>
      </c>
      <c r="M9" s="38">
        <f t="shared" si="5"/>
        <v>2566000</v>
      </c>
      <c r="N9" s="40">
        <f t="shared" si="5"/>
        <v>2325000</v>
      </c>
      <c r="O9" s="41">
        <f t="shared" si="3"/>
        <v>4891000</v>
      </c>
    </row>
    <row r="10" spans="2:15" x14ac:dyDescent="0.4">
      <c r="B10" s="89"/>
      <c r="C10" s="36" t="s">
        <v>74</v>
      </c>
      <c r="D10" s="37">
        <v>800000</v>
      </c>
      <c r="E10" s="38">
        <v>2400000</v>
      </c>
      <c r="F10" s="39">
        <f t="shared" si="0"/>
        <v>3200000</v>
      </c>
      <c r="G10" s="38">
        <v>2300000</v>
      </c>
      <c r="H10" s="38">
        <v>8400000</v>
      </c>
      <c r="I10" s="39">
        <f t="shared" si="6"/>
        <v>10700000</v>
      </c>
      <c r="J10" s="38">
        <v>1980000</v>
      </c>
      <c r="K10" s="38">
        <v>1290000</v>
      </c>
      <c r="L10" s="39">
        <f t="shared" si="7"/>
        <v>3270000</v>
      </c>
      <c r="M10" s="38">
        <f t="shared" si="5"/>
        <v>5080000</v>
      </c>
      <c r="N10" s="40">
        <f t="shared" si="5"/>
        <v>12090000</v>
      </c>
      <c r="O10" s="41">
        <f t="shared" si="3"/>
        <v>17170000</v>
      </c>
    </row>
    <row r="11" spans="2:15" x14ac:dyDescent="0.4">
      <c r="B11" s="90"/>
      <c r="C11" s="42" t="s">
        <v>69</v>
      </c>
      <c r="D11" s="43">
        <f t="shared" ref="D11:N11" si="8">SUM(D8:D10)</f>
        <v>4550000</v>
      </c>
      <c r="E11" s="44">
        <f t="shared" si="8"/>
        <v>4630000</v>
      </c>
      <c r="F11" s="45">
        <f t="shared" si="8"/>
        <v>9180000</v>
      </c>
      <c r="G11" s="44">
        <f t="shared" si="8"/>
        <v>4198000</v>
      </c>
      <c r="H11" s="44">
        <f t="shared" si="8"/>
        <v>10100000</v>
      </c>
      <c r="I11" s="45">
        <f t="shared" si="8"/>
        <v>14298000</v>
      </c>
      <c r="J11" s="44">
        <f t="shared" si="8"/>
        <v>3623000</v>
      </c>
      <c r="K11" s="44">
        <f t="shared" si="8"/>
        <v>3325000</v>
      </c>
      <c r="L11" s="45">
        <f t="shared" si="8"/>
        <v>6948000</v>
      </c>
      <c r="M11" s="44">
        <f t="shared" si="8"/>
        <v>12371000</v>
      </c>
      <c r="N11" s="46">
        <f t="shared" si="8"/>
        <v>18055000</v>
      </c>
      <c r="O11" s="47">
        <f t="shared" si="3"/>
        <v>30426000</v>
      </c>
    </row>
    <row r="12" spans="2:15" x14ac:dyDescent="0.4">
      <c r="B12" s="88" t="s">
        <v>75</v>
      </c>
      <c r="C12" s="30" t="s">
        <v>71</v>
      </c>
      <c r="D12" s="31">
        <v>2800000</v>
      </c>
      <c r="E12" s="32">
        <v>2200000</v>
      </c>
      <c r="F12" s="33">
        <f t="shared" si="0"/>
        <v>5000000</v>
      </c>
      <c r="G12" s="32">
        <v>3300000</v>
      </c>
      <c r="H12" s="32">
        <v>810000</v>
      </c>
      <c r="I12" s="33">
        <f>SUM(G12:H12)</f>
        <v>4110000</v>
      </c>
      <c r="J12" s="32">
        <v>3000000</v>
      </c>
      <c r="K12" s="32">
        <v>260000</v>
      </c>
      <c r="L12" s="33">
        <f>SUM(J12:K12)</f>
        <v>3260000</v>
      </c>
      <c r="M12" s="32">
        <f t="shared" si="5"/>
        <v>9100000</v>
      </c>
      <c r="N12" s="34">
        <f t="shared" si="5"/>
        <v>3270000</v>
      </c>
      <c r="O12" s="35">
        <f t="shared" si="3"/>
        <v>12370000</v>
      </c>
    </row>
    <row r="13" spans="2:15" x14ac:dyDescent="0.4">
      <c r="B13" s="89"/>
      <c r="C13" s="36" t="s">
        <v>72</v>
      </c>
      <c r="D13" s="37">
        <v>4200000</v>
      </c>
      <c r="E13" s="38">
        <v>1200000</v>
      </c>
      <c r="F13" s="39">
        <f t="shared" si="0"/>
        <v>5400000</v>
      </c>
      <c r="G13" s="38">
        <v>2600000</v>
      </c>
      <c r="H13" s="38">
        <v>2900000</v>
      </c>
      <c r="I13" s="39">
        <f t="shared" ref="I13:I16" si="9">SUM(G13:H13)</f>
        <v>5500000</v>
      </c>
      <c r="J13" s="38">
        <v>3100000</v>
      </c>
      <c r="K13" s="38">
        <v>1900000</v>
      </c>
      <c r="L13" s="39">
        <f t="shared" ref="L13:L16" si="10">SUM(J13:K13)</f>
        <v>5000000</v>
      </c>
      <c r="M13" s="38">
        <f t="shared" si="5"/>
        <v>9900000</v>
      </c>
      <c r="N13" s="40">
        <f t="shared" si="5"/>
        <v>6000000</v>
      </c>
      <c r="O13" s="41">
        <f t="shared" si="3"/>
        <v>15900000</v>
      </c>
    </row>
    <row r="14" spans="2:15" x14ac:dyDescent="0.4">
      <c r="B14" s="89"/>
      <c r="C14" s="36" t="s">
        <v>74</v>
      </c>
      <c r="D14" s="37">
        <v>3800000</v>
      </c>
      <c r="E14" s="38">
        <v>800000</v>
      </c>
      <c r="F14" s="39">
        <f t="shared" si="0"/>
        <v>4600000</v>
      </c>
      <c r="G14" s="38">
        <v>2800000</v>
      </c>
      <c r="H14" s="38">
        <v>1300000</v>
      </c>
      <c r="I14" s="39">
        <f t="shared" si="9"/>
        <v>4100000</v>
      </c>
      <c r="J14" s="38">
        <v>2300000</v>
      </c>
      <c r="K14" s="38">
        <v>3900000</v>
      </c>
      <c r="L14" s="39">
        <f t="shared" si="10"/>
        <v>6200000</v>
      </c>
      <c r="M14" s="38">
        <f t="shared" si="5"/>
        <v>8900000</v>
      </c>
      <c r="N14" s="40">
        <f t="shared" si="5"/>
        <v>6000000</v>
      </c>
      <c r="O14" s="41">
        <f t="shared" si="3"/>
        <v>14900000</v>
      </c>
    </row>
    <row r="15" spans="2:15" x14ac:dyDescent="0.4">
      <c r="B15" s="89"/>
      <c r="C15" s="36" t="s">
        <v>76</v>
      </c>
      <c r="D15" s="37">
        <v>2350000</v>
      </c>
      <c r="E15" s="38">
        <v>985000</v>
      </c>
      <c r="F15" s="39">
        <f t="shared" si="0"/>
        <v>3335000</v>
      </c>
      <c r="G15" s="38">
        <v>985000</v>
      </c>
      <c r="H15" s="38">
        <v>2450000</v>
      </c>
      <c r="I15" s="39">
        <f t="shared" si="9"/>
        <v>3435000</v>
      </c>
      <c r="J15" s="38">
        <v>2340000</v>
      </c>
      <c r="K15" s="38">
        <v>685000</v>
      </c>
      <c r="L15" s="39">
        <f t="shared" si="10"/>
        <v>3025000</v>
      </c>
      <c r="M15" s="38">
        <f t="shared" si="5"/>
        <v>5675000</v>
      </c>
      <c r="N15" s="40">
        <f t="shared" si="5"/>
        <v>4120000</v>
      </c>
      <c r="O15" s="41">
        <f t="shared" si="3"/>
        <v>9795000</v>
      </c>
    </row>
    <row r="16" spans="2:15" x14ac:dyDescent="0.4">
      <c r="B16" s="89"/>
      <c r="C16" s="48" t="s">
        <v>77</v>
      </c>
      <c r="D16" s="49">
        <v>1000000</v>
      </c>
      <c r="E16" s="50">
        <v>2430000</v>
      </c>
      <c r="F16" s="51">
        <f t="shared" si="0"/>
        <v>3430000</v>
      </c>
      <c r="G16" s="50">
        <v>2200000</v>
      </c>
      <c r="H16" s="50">
        <v>1850000</v>
      </c>
      <c r="I16" s="51">
        <f t="shared" si="9"/>
        <v>4050000</v>
      </c>
      <c r="J16" s="50">
        <v>3230000</v>
      </c>
      <c r="K16" s="50">
        <v>540000</v>
      </c>
      <c r="L16" s="51">
        <f t="shared" si="10"/>
        <v>3770000</v>
      </c>
      <c r="M16" s="50">
        <f t="shared" si="5"/>
        <v>6430000</v>
      </c>
      <c r="N16" s="52">
        <f t="shared" si="5"/>
        <v>4820000</v>
      </c>
      <c r="O16" s="53">
        <f t="shared" si="3"/>
        <v>11250000</v>
      </c>
    </row>
    <row r="17" spans="2:15" x14ac:dyDescent="0.4">
      <c r="B17" s="90"/>
      <c r="C17" s="42" t="s">
        <v>69</v>
      </c>
      <c r="D17" s="43">
        <f>SUM(D12:D16)</f>
        <v>14150000</v>
      </c>
      <c r="E17" s="44">
        <f t="shared" ref="E17:N17" si="11">SUM(E12:E16)</f>
        <v>7615000</v>
      </c>
      <c r="F17" s="45">
        <f t="shared" si="11"/>
        <v>21765000</v>
      </c>
      <c r="G17" s="44">
        <f t="shared" si="11"/>
        <v>11885000</v>
      </c>
      <c r="H17" s="44">
        <f t="shared" si="11"/>
        <v>9310000</v>
      </c>
      <c r="I17" s="45">
        <f t="shared" si="11"/>
        <v>21195000</v>
      </c>
      <c r="J17" s="44">
        <f t="shared" si="11"/>
        <v>13970000</v>
      </c>
      <c r="K17" s="44">
        <f t="shared" si="11"/>
        <v>7285000</v>
      </c>
      <c r="L17" s="45">
        <f t="shared" si="11"/>
        <v>21255000</v>
      </c>
      <c r="M17" s="44">
        <f t="shared" si="11"/>
        <v>40005000</v>
      </c>
      <c r="N17" s="46">
        <f t="shared" si="11"/>
        <v>24210000</v>
      </c>
      <c r="O17" s="47">
        <f t="shared" si="3"/>
        <v>64215000</v>
      </c>
    </row>
    <row r="18" spans="2:15" x14ac:dyDescent="0.4">
      <c r="B18" s="88" t="s">
        <v>78</v>
      </c>
      <c r="C18" s="30" t="s">
        <v>71</v>
      </c>
      <c r="D18" s="31">
        <v>530000</v>
      </c>
      <c r="E18" s="32">
        <v>1200000</v>
      </c>
      <c r="F18" s="33">
        <f t="shared" si="0"/>
        <v>1730000</v>
      </c>
      <c r="G18" s="32">
        <v>720000</v>
      </c>
      <c r="H18" s="32">
        <v>599000</v>
      </c>
      <c r="I18" s="33">
        <f>SUM(G18:H18)</f>
        <v>1319000</v>
      </c>
      <c r="J18" s="32">
        <v>1326400</v>
      </c>
      <c r="K18" s="32">
        <v>242900</v>
      </c>
      <c r="L18" s="33">
        <f>SUM(J18:K18)</f>
        <v>1569300</v>
      </c>
      <c r="M18" s="32">
        <f t="shared" si="5"/>
        <v>2576400</v>
      </c>
      <c r="N18" s="34">
        <f t="shared" si="5"/>
        <v>2041900</v>
      </c>
      <c r="O18" s="35">
        <f t="shared" si="3"/>
        <v>4618300</v>
      </c>
    </row>
    <row r="19" spans="2:15" x14ac:dyDescent="0.4">
      <c r="B19" s="89"/>
      <c r="C19" s="36" t="s">
        <v>72</v>
      </c>
      <c r="D19" s="37">
        <v>870000</v>
      </c>
      <c r="E19" s="38">
        <v>360000</v>
      </c>
      <c r="F19" s="39">
        <f t="shared" si="0"/>
        <v>1230000</v>
      </c>
      <c r="G19" s="38">
        <v>2566000</v>
      </c>
      <c r="H19" s="38">
        <v>1550000</v>
      </c>
      <c r="I19" s="39">
        <f t="shared" ref="I19:I21" si="12">SUM(G19:H19)</f>
        <v>4116000</v>
      </c>
      <c r="J19" s="38">
        <v>2000000</v>
      </c>
      <c r="K19" s="38">
        <v>590000</v>
      </c>
      <c r="L19" s="39">
        <f t="shared" ref="L19:L21" si="13">SUM(J19:K19)</f>
        <v>2590000</v>
      </c>
      <c r="M19" s="38">
        <f t="shared" si="5"/>
        <v>5436000</v>
      </c>
      <c r="N19" s="40">
        <f t="shared" si="5"/>
        <v>2500000</v>
      </c>
      <c r="O19" s="41">
        <f t="shared" si="3"/>
        <v>7936000</v>
      </c>
    </row>
    <row r="20" spans="2:15" x14ac:dyDescent="0.4">
      <c r="B20" s="89"/>
      <c r="C20" s="36" t="s">
        <v>74</v>
      </c>
      <c r="D20" s="37">
        <v>2000000</v>
      </c>
      <c r="E20" s="38">
        <v>1900000</v>
      </c>
      <c r="F20" s="39">
        <f t="shared" si="0"/>
        <v>3900000</v>
      </c>
      <c r="G20" s="38">
        <v>2694000</v>
      </c>
      <c r="H20" s="38">
        <v>1280000</v>
      </c>
      <c r="I20" s="39">
        <f t="shared" si="12"/>
        <v>3974000</v>
      </c>
      <c r="J20" s="38">
        <v>560000</v>
      </c>
      <c r="K20" s="38">
        <v>1020000</v>
      </c>
      <c r="L20" s="39">
        <f t="shared" si="13"/>
        <v>1580000</v>
      </c>
      <c r="M20" s="38">
        <f t="shared" si="5"/>
        <v>5254000</v>
      </c>
      <c r="N20" s="40">
        <f t="shared" si="5"/>
        <v>4200000</v>
      </c>
      <c r="O20" s="41">
        <f t="shared" si="3"/>
        <v>9454000</v>
      </c>
    </row>
    <row r="21" spans="2:15" x14ac:dyDescent="0.4">
      <c r="B21" s="89"/>
      <c r="C21" s="48" t="s">
        <v>76</v>
      </c>
      <c r="D21" s="49">
        <v>259000</v>
      </c>
      <c r="E21" s="50">
        <v>5454000</v>
      </c>
      <c r="F21" s="51">
        <f t="shared" si="0"/>
        <v>5713000</v>
      </c>
      <c r="G21" s="50">
        <v>1388200</v>
      </c>
      <c r="H21" s="50">
        <v>2514000</v>
      </c>
      <c r="I21" s="51">
        <f t="shared" si="12"/>
        <v>3902200</v>
      </c>
      <c r="J21" s="50">
        <v>690000</v>
      </c>
      <c r="K21" s="50">
        <v>2600000</v>
      </c>
      <c r="L21" s="51">
        <f t="shared" si="13"/>
        <v>3290000</v>
      </c>
      <c r="M21" s="50">
        <f t="shared" si="5"/>
        <v>2337200</v>
      </c>
      <c r="N21" s="52">
        <f t="shared" si="5"/>
        <v>10568000</v>
      </c>
      <c r="O21" s="53">
        <f t="shared" si="3"/>
        <v>12905200</v>
      </c>
    </row>
    <row r="22" spans="2:15" x14ac:dyDescent="0.4">
      <c r="B22" s="90"/>
      <c r="C22" s="42" t="s">
        <v>69</v>
      </c>
      <c r="D22" s="43">
        <f>SUM(D18:D21)</f>
        <v>3659000</v>
      </c>
      <c r="E22" s="44">
        <f t="shared" ref="E22:N22" si="14">SUM(E18:E21)</f>
        <v>8914000</v>
      </c>
      <c r="F22" s="45">
        <f t="shared" si="14"/>
        <v>12573000</v>
      </c>
      <c r="G22" s="44">
        <f t="shared" si="14"/>
        <v>7368200</v>
      </c>
      <c r="H22" s="44">
        <f t="shared" si="14"/>
        <v>5943000</v>
      </c>
      <c r="I22" s="45">
        <f t="shared" si="14"/>
        <v>13311200</v>
      </c>
      <c r="J22" s="44">
        <f t="shared" si="14"/>
        <v>4576400</v>
      </c>
      <c r="K22" s="44">
        <f t="shared" si="14"/>
        <v>4452900</v>
      </c>
      <c r="L22" s="45">
        <f t="shared" si="14"/>
        <v>9029300</v>
      </c>
      <c r="M22" s="44">
        <f t="shared" si="14"/>
        <v>15603600</v>
      </c>
      <c r="N22" s="46">
        <f t="shared" si="14"/>
        <v>19309900</v>
      </c>
      <c r="O22" s="47">
        <f t="shared" si="3"/>
        <v>34913500</v>
      </c>
    </row>
    <row r="23" spans="2:15" x14ac:dyDescent="0.4">
      <c r="B23" s="88" t="s">
        <v>79</v>
      </c>
      <c r="C23" s="30" t="s">
        <v>71</v>
      </c>
      <c r="D23" s="31">
        <v>3200000</v>
      </c>
      <c r="E23" s="32">
        <v>3800000</v>
      </c>
      <c r="F23" s="33">
        <f t="shared" si="0"/>
        <v>7000000</v>
      </c>
      <c r="G23" s="32">
        <v>2300000</v>
      </c>
      <c r="H23" s="32">
        <v>7800000</v>
      </c>
      <c r="I23" s="33">
        <f>SUM(G23:H23)</f>
        <v>10100000</v>
      </c>
      <c r="J23" s="32">
        <v>2700000</v>
      </c>
      <c r="K23" s="32">
        <v>1600000</v>
      </c>
      <c r="L23" s="33">
        <f>SUM(J23:K23)</f>
        <v>4300000</v>
      </c>
      <c r="M23" s="32">
        <f t="shared" si="5"/>
        <v>8200000</v>
      </c>
      <c r="N23" s="34">
        <f t="shared" si="5"/>
        <v>13200000</v>
      </c>
      <c r="O23" s="35">
        <f t="shared" si="3"/>
        <v>21400000</v>
      </c>
    </row>
    <row r="24" spans="2:15" x14ac:dyDescent="0.4">
      <c r="B24" s="89"/>
      <c r="C24" s="36" t="s">
        <v>72</v>
      </c>
      <c r="D24" s="37">
        <v>4000000</v>
      </c>
      <c r="E24" s="38">
        <v>120000</v>
      </c>
      <c r="F24" s="39">
        <f t="shared" si="0"/>
        <v>4120000</v>
      </c>
      <c r="G24" s="38">
        <v>2500000</v>
      </c>
      <c r="H24" s="38">
        <v>1200000</v>
      </c>
      <c r="I24" s="39">
        <f t="shared" ref="I24:I25" si="15">SUM(G24:H24)</f>
        <v>3700000</v>
      </c>
      <c r="J24" s="38">
        <v>2600000</v>
      </c>
      <c r="K24" s="38">
        <v>6000000</v>
      </c>
      <c r="L24" s="39">
        <f t="shared" ref="L24:L25" si="16">SUM(J24:K24)</f>
        <v>8600000</v>
      </c>
      <c r="M24" s="38">
        <f t="shared" si="5"/>
        <v>9100000</v>
      </c>
      <c r="N24" s="40">
        <f t="shared" si="5"/>
        <v>7320000</v>
      </c>
      <c r="O24" s="41">
        <f t="shared" si="3"/>
        <v>16420000</v>
      </c>
    </row>
    <row r="25" spans="2:15" x14ac:dyDescent="0.4">
      <c r="B25" s="89"/>
      <c r="C25" s="48" t="s">
        <v>74</v>
      </c>
      <c r="D25" s="49">
        <v>98000</v>
      </c>
      <c r="E25" s="50">
        <v>568000</v>
      </c>
      <c r="F25" s="51">
        <f t="shared" si="0"/>
        <v>666000</v>
      </c>
      <c r="G25" s="50">
        <v>2140000</v>
      </c>
      <c r="H25" s="50">
        <v>875000</v>
      </c>
      <c r="I25" s="51">
        <f t="shared" si="15"/>
        <v>3015000</v>
      </c>
      <c r="J25" s="50">
        <v>2450000</v>
      </c>
      <c r="K25" s="50">
        <v>685000</v>
      </c>
      <c r="L25" s="51">
        <f t="shared" si="16"/>
        <v>3135000</v>
      </c>
      <c r="M25" s="50">
        <f t="shared" si="5"/>
        <v>4688000</v>
      </c>
      <c r="N25" s="52">
        <f t="shared" si="5"/>
        <v>2128000</v>
      </c>
      <c r="O25" s="53">
        <f t="shared" si="3"/>
        <v>6816000</v>
      </c>
    </row>
    <row r="26" spans="2:15" x14ac:dyDescent="0.4">
      <c r="B26" s="90"/>
      <c r="C26" s="42" t="s">
        <v>69</v>
      </c>
      <c r="D26" s="43">
        <f>SUM(D23:D25)</f>
        <v>7298000</v>
      </c>
      <c r="E26" s="44">
        <f t="shared" ref="E26:N26" si="17">SUM(E23:E25)</f>
        <v>4488000</v>
      </c>
      <c r="F26" s="45">
        <f t="shared" si="17"/>
        <v>11786000</v>
      </c>
      <c r="G26" s="44">
        <f t="shared" si="17"/>
        <v>6940000</v>
      </c>
      <c r="H26" s="44">
        <f t="shared" si="17"/>
        <v>9875000</v>
      </c>
      <c r="I26" s="45">
        <f t="shared" si="17"/>
        <v>16815000</v>
      </c>
      <c r="J26" s="44">
        <f t="shared" si="17"/>
        <v>7750000</v>
      </c>
      <c r="K26" s="44">
        <f t="shared" si="17"/>
        <v>8285000</v>
      </c>
      <c r="L26" s="45">
        <f t="shared" si="17"/>
        <v>16035000</v>
      </c>
      <c r="M26" s="44">
        <f t="shared" si="17"/>
        <v>21988000</v>
      </c>
      <c r="N26" s="46">
        <f t="shared" si="17"/>
        <v>22648000</v>
      </c>
      <c r="O26" s="47">
        <f t="shared" si="3"/>
        <v>44636000</v>
      </c>
    </row>
    <row r="27" spans="2:15" x14ac:dyDescent="0.4">
      <c r="B27" s="88" t="s">
        <v>80</v>
      </c>
      <c r="C27" s="30" t="s">
        <v>71</v>
      </c>
      <c r="D27" s="31">
        <v>3200000</v>
      </c>
      <c r="E27" s="32">
        <v>800000</v>
      </c>
      <c r="F27" s="33">
        <f t="shared" si="0"/>
        <v>4000000</v>
      </c>
      <c r="G27" s="32">
        <v>2200000</v>
      </c>
      <c r="H27" s="32">
        <v>3400000</v>
      </c>
      <c r="I27" s="33">
        <f>SUM(G27:H27)</f>
        <v>5600000</v>
      </c>
      <c r="J27" s="32">
        <v>2000000</v>
      </c>
      <c r="K27" s="32">
        <v>1800000</v>
      </c>
      <c r="L27" s="33">
        <f>SUM(J27:K27)</f>
        <v>3800000</v>
      </c>
      <c r="M27" s="32">
        <f t="shared" si="5"/>
        <v>7400000</v>
      </c>
      <c r="N27" s="34">
        <f t="shared" si="5"/>
        <v>6000000</v>
      </c>
      <c r="O27" s="35">
        <f t="shared" si="3"/>
        <v>13400000</v>
      </c>
    </row>
    <row r="28" spans="2:15" x14ac:dyDescent="0.4">
      <c r="B28" s="89"/>
      <c r="C28" s="36" t="s">
        <v>72</v>
      </c>
      <c r="D28" s="37">
        <v>4000000</v>
      </c>
      <c r="E28" s="38">
        <v>5000000</v>
      </c>
      <c r="F28" s="39">
        <f t="shared" si="0"/>
        <v>9000000</v>
      </c>
      <c r="G28" s="38">
        <v>2500000</v>
      </c>
      <c r="H28" s="38">
        <v>1500000</v>
      </c>
      <c r="I28" s="39">
        <f t="shared" ref="I28:I29" si="18">SUM(G28:H28)</f>
        <v>4000000</v>
      </c>
      <c r="J28" s="38">
        <v>2600000</v>
      </c>
      <c r="K28" s="38">
        <v>390000</v>
      </c>
      <c r="L28" s="39">
        <f t="shared" ref="L28:L29" si="19">SUM(J28:K28)</f>
        <v>2990000</v>
      </c>
      <c r="M28" s="38">
        <f t="shared" si="5"/>
        <v>9100000</v>
      </c>
      <c r="N28" s="40">
        <f t="shared" si="5"/>
        <v>6890000</v>
      </c>
      <c r="O28" s="41">
        <f t="shared" si="3"/>
        <v>15990000</v>
      </c>
    </row>
    <row r="29" spans="2:15" x14ac:dyDescent="0.4">
      <c r="B29" s="89"/>
      <c r="C29" s="48" t="s">
        <v>74</v>
      </c>
      <c r="D29" s="49">
        <v>3400000</v>
      </c>
      <c r="E29" s="50">
        <v>1500000</v>
      </c>
      <c r="F29" s="51">
        <f t="shared" si="0"/>
        <v>4900000</v>
      </c>
      <c r="G29" s="50">
        <v>4800000</v>
      </c>
      <c r="H29" s="50">
        <v>1600000</v>
      </c>
      <c r="I29" s="51">
        <f t="shared" si="18"/>
        <v>6400000</v>
      </c>
      <c r="J29" s="50">
        <v>3000000</v>
      </c>
      <c r="K29" s="50">
        <v>2500000</v>
      </c>
      <c r="L29" s="51">
        <f t="shared" si="19"/>
        <v>5500000</v>
      </c>
      <c r="M29" s="50">
        <f t="shared" si="5"/>
        <v>11200000</v>
      </c>
      <c r="N29" s="52">
        <f t="shared" si="5"/>
        <v>5600000</v>
      </c>
      <c r="O29" s="53">
        <f t="shared" si="3"/>
        <v>16800000</v>
      </c>
    </row>
    <row r="30" spans="2:15" x14ac:dyDescent="0.4">
      <c r="B30" s="90"/>
      <c r="C30" s="42" t="s">
        <v>69</v>
      </c>
      <c r="D30" s="43">
        <f>SUM(D27:D29)</f>
        <v>10600000</v>
      </c>
      <c r="E30" s="44">
        <f t="shared" ref="E30:N30" si="20">SUM(E27:E29)</f>
        <v>7300000</v>
      </c>
      <c r="F30" s="45">
        <f t="shared" si="20"/>
        <v>17900000</v>
      </c>
      <c r="G30" s="44">
        <f t="shared" si="20"/>
        <v>9500000</v>
      </c>
      <c r="H30" s="44">
        <f t="shared" si="20"/>
        <v>6500000</v>
      </c>
      <c r="I30" s="45">
        <f t="shared" si="20"/>
        <v>16000000</v>
      </c>
      <c r="J30" s="44">
        <f t="shared" si="20"/>
        <v>7600000</v>
      </c>
      <c r="K30" s="44">
        <f t="shared" si="20"/>
        <v>4690000</v>
      </c>
      <c r="L30" s="45">
        <f t="shared" si="20"/>
        <v>12290000</v>
      </c>
      <c r="M30" s="44">
        <f t="shared" si="20"/>
        <v>27700000</v>
      </c>
      <c r="N30" s="46">
        <f t="shared" si="20"/>
        <v>18490000</v>
      </c>
      <c r="O30" s="47">
        <f t="shared" si="3"/>
        <v>46190000</v>
      </c>
    </row>
    <row r="31" spans="2:15" x14ac:dyDescent="0.4">
      <c r="B31" s="88" t="s">
        <v>81</v>
      </c>
      <c r="C31" s="30" t="s">
        <v>71</v>
      </c>
      <c r="D31" s="31">
        <v>1250000</v>
      </c>
      <c r="E31" s="32">
        <v>985000</v>
      </c>
      <c r="F31" s="33">
        <f t="shared" si="0"/>
        <v>2235000</v>
      </c>
      <c r="G31" s="32">
        <v>983000</v>
      </c>
      <c r="H31" s="32">
        <v>652000</v>
      </c>
      <c r="I31" s="33">
        <f>SUM(G31:H31)</f>
        <v>1635000</v>
      </c>
      <c r="J31" s="32">
        <v>932000</v>
      </c>
      <c r="K31" s="32">
        <v>832000</v>
      </c>
      <c r="L31" s="33">
        <f>SUM(J31:K31)</f>
        <v>1764000</v>
      </c>
      <c r="M31" s="32">
        <f t="shared" si="5"/>
        <v>3165000</v>
      </c>
      <c r="N31" s="34">
        <f t="shared" si="5"/>
        <v>2469000</v>
      </c>
      <c r="O31" s="35">
        <f t="shared" si="3"/>
        <v>5634000</v>
      </c>
    </row>
    <row r="32" spans="2:15" x14ac:dyDescent="0.4">
      <c r="B32" s="89"/>
      <c r="C32" s="48" t="s">
        <v>72</v>
      </c>
      <c r="D32" s="49">
        <v>3250000</v>
      </c>
      <c r="E32" s="50">
        <v>800000</v>
      </c>
      <c r="F32" s="51">
        <f t="shared" si="0"/>
        <v>4050000</v>
      </c>
      <c r="G32" s="50">
        <v>1710000</v>
      </c>
      <c r="H32" s="50">
        <v>912000</v>
      </c>
      <c r="I32" s="51">
        <f>SUM(G32:H32)</f>
        <v>2622000</v>
      </c>
      <c r="J32" s="50">
        <v>1010000</v>
      </c>
      <c r="K32" s="50">
        <v>754000</v>
      </c>
      <c r="L32" s="51">
        <f>SUM(J32:K32)</f>
        <v>1764000</v>
      </c>
      <c r="M32" s="50">
        <f t="shared" si="5"/>
        <v>5970000</v>
      </c>
      <c r="N32" s="52">
        <f t="shared" si="5"/>
        <v>2466000</v>
      </c>
      <c r="O32" s="53">
        <f t="shared" si="3"/>
        <v>8436000</v>
      </c>
    </row>
    <row r="33" spans="2:15" x14ac:dyDescent="0.4">
      <c r="B33" s="90"/>
      <c r="C33" s="42" t="s">
        <v>69</v>
      </c>
      <c r="D33" s="43">
        <f>SUM(D31:D32)</f>
        <v>4500000</v>
      </c>
      <c r="E33" s="44">
        <f t="shared" ref="E33:N33" si="21">SUM(E31:E32)</f>
        <v>1785000</v>
      </c>
      <c r="F33" s="45">
        <f t="shared" si="21"/>
        <v>6285000</v>
      </c>
      <c r="G33" s="44">
        <f t="shared" si="21"/>
        <v>2693000</v>
      </c>
      <c r="H33" s="44">
        <f t="shared" si="21"/>
        <v>1564000</v>
      </c>
      <c r="I33" s="45">
        <f t="shared" si="21"/>
        <v>4257000</v>
      </c>
      <c r="J33" s="44">
        <f t="shared" si="21"/>
        <v>1942000</v>
      </c>
      <c r="K33" s="44">
        <f t="shared" si="21"/>
        <v>1586000</v>
      </c>
      <c r="L33" s="45">
        <f t="shared" si="21"/>
        <v>3528000</v>
      </c>
      <c r="M33" s="44">
        <f t="shared" si="21"/>
        <v>9135000</v>
      </c>
      <c r="N33" s="46">
        <f t="shared" si="21"/>
        <v>4935000</v>
      </c>
      <c r="O33" s="47">
        <f t="shared" si="3"/>
        <v>14070000</v>
      </c>
    </row>
    <row r="34" spans="2:15" x14ac:dyDescent="0.4">
      <c r="B34" s="88" t="s">
        <v>82</v>
      </c>
      <c r="C34" s="30" t="s">
        <v>71</v>
      </c>
      <c r="D34" s="31">
        <v>3000000</v>
      </c>
      <c r="E34" s="32">
        <v>60000</v>
      </c>
      <c r="F34" s="33">
        <f t="shared" si="0"/>
        <v>3060000</v>
      </c>
      <c r="G34" s="32">
        <v>2300000</v>
      </c>
      <c r="H34" s="32">
        <v>480000</v>
      </c>
      <c r="I34" s="33">
        <f>SUM(G34:H34)</f>
        <v>2780000</v>
      </c>
      <c r="J34" s="32">
        <v>2000000</v>
      </c>
      <c r="K34" s="32">
        <v>3000000</v>
      </c>
      <c r="L34" s="33">
        <f>SUM(J34:K34)</f>
        <v>5000000</v>
      </c>
      <c r="M34" s="32">
        <f t="shared" si="5"/>
        <v>7300000</v>
      </c>
      <c r="N34" s="34">
        <f t="shared" si="5"/>
        <v>3540000</v>
      </c>
      <c r="O34" s="35">
        <f t="shared" si="3"/>
        <v>10840000</v>
      </c>
    </row>
    <row r="35" spans="2:15" x14ac:dyDescent="0.4">
      <c r="B35" s="89"/>
      <c r="C35" s="36" t="s">
        <v>72</v>
      </c>
      <c r="D35" s="37">
        <v>4100000</v>
      </c>
      <c r="E35" s="38">
        <v>9000000</v>
      </c>
      <c r="F35" s="39">
        <f t="shared" si="0"/>
        <v>13100000</v>
      </c>
      <c r="G35" s="38">
        <v>2500000</v>
      </c>
      <c r="H35" s="38">
        <v>2300000</v>
      </c>
      <c r="I35" s="39">
        <f t="shared" ref="I35:I36" si="22">SUM(G35:H35)</f>
        <v>4800000</v>
      </c>
      <c r="J35" s="38">
        <v>2600000</v>
      </c>
      <c r="K35" s="38">
        <v>1300000</v>
      </c>
      <c r="L35" s="39">
        <f t="shared" ref="L35:L36" si="23">SUM(J35:K35)</f>
        <v>3900000</v>
      </c>
      <c r="M35" s="38">
        <f t="shared" si="5"/>
        <v>9200000</v>
      </c>
      <c r="N35" s="40">
        <f t="shared" si="5"/>
        <v>12600000</v>
      </c>
      <c r="O35" s="41">
        <f t="shared" si="3"/>
        <v>21800000</v>
      </c>
    </row>
    <row r="36" spans="2:15" x14ac:dyDescent="0.4">
      <c r="B36" s="89"/>
      <c r="C36" s="48" t="s">
        <v>74</v>
      </c>
      <c r="D36" s="49">
        <v>1240000</v>
      </c>
      <c r="E36" s="50">
        <v>98000</v>
      </c>
      <c r="F36" s="51">
        <f t="shared" si="0"/>
        <v>1338000</v>
      </c>
      <c r="G36" s="50">
        <v>56000</v>
      </c>
      <c r="H36" s="50">
        <v>78000</v>
      </c>
      <c r="I36" s="51">
        <f t="shared" si="22"/>
        <v>134000</v>
      </c>
      <c r="J36" s="50">
        <v>1240000</v>
      </c>
      <c r="K36" s="50">
        <v>78000</v>
      </c>
      <c r="L36" s="51">
        <f t="shared" si="23"/>
        <v>1318000</v>
      </c>
      <c r="M36" s="50">
        <f t="shared" si="5"/>
        <v>2536000</v>
      </c>
      <c r="N36" s="52">
        <f t="shared" si="5"/>
        <v>254000</v>
      </c>
      <c r="O36" s="53">
        <f t="shared" si="3"/>
        <v>2790000</v>
      </c>
    </row>
    <row r="37" spans="2:15" x14ac:dyDescent="0.4">
      <c r="B37" s="90"/>
      <c r="C37" s="42" t="s">
        <v>69</v>
      </c>
      <c r="D37" s="43">
        <f t="shared" ref="D37:M37" si="24">SUM(D34:D36)</f>
        <v>8340000</v>
      </c>
      <c r="E37" s="44">
        <f t="shared" si="24"/>
        <v>9158000</v>
      </c>
      <c r="F37" s="45">
        <f t="shared" si="24"/>
        <v>17498000</v>
      </c>
      <c r="G37" s="44">
        <f t="shared" si="24"/>
        <v>4856000</v>
      </c>
      <c r="H37" s="44">
        <f t="shared" si="24"/>
        <v>2858000</v>
      </c>
      <c r="I37" s="45">
        <f t="shared" si="24"/>
        <v>7714000</v>
      </c>
      <c r="J37" s="44">
        <f t="shared" si="24"/>
        <v>5840000</v>
      </c>
      <c r="K37" s="44">
        <f t="shared" si="24"/>
        <v>4378000</v>
      </c>
      <c r="L37" s="45">
        <f t="shared" si="24"/>
        <v>10218000</v>
      </c>
      <c r="M37" s="44">
        <f t="shared" si="24"/>
        <v>19036000</v>
      </c>
      <c r="N37" s="46">
        <f>SUM(N34:N36)</f>
        <v>16394000</v>
      </c>
      <c r="O37" s="47">
        <f t="shared" si="3"/>
        <v>35430000</v>
      </c>
    </row>
    <row r="38" spans="2:15" x14ac:dyDescent="0.4">
      <c r="B38" s="91" t="s">
        <v>66</v>
      </c>
      <c r="C38" s="92"/>
      <c r="D38" s="54">
        <f t="shared" ref="D38:N38" si="25">D7+D11+D17+D22+D26+D30+D33+D37</f>
        <v>56557000</v>
      </c>
      <c r="E38" s="55">
        <f t="shared" si="25"/>
        <v>51090000</v>
      </c>
      <c r="F38" s="47">
        <f t="shared" si="25"/>
        <v>107647000</v>
      </c>
      <c r="G38" s="55">
        <f t="shared" si="25"/>
        <v>52340200</v>
      </c>
      <c r="H38" s="55">
        <f t="shared" si="25"/>
        <v>52150000</v>
      </c>
      <c r="I38" s="47">
        <f t="shared" si="25"/>
        <v>104490200</v>
      </c>
      <c r="J38" s="55">
        <f t="shared" si="25"/>
        <v>48701400</v>
      </c>
      <c r="K38" s="55">
        <f t="shared" si="25"/>
        <v>38101900</v>
      </c>
      <c r="L38" s="47">
        <f t="shared" si="25"/>
        <v>86803300</v>
      </c>
      <c r="M38" s="55">
        <f t="shared" si="25"/>
        <v>157598600</v>
      </c>
      <c r="N38" s="56">
        <f t="shared" si="25"/>
        <v>141341900</v>
      </c>
      <c r="O38" s="47">
        <f t="shared" si="3"/>
        <v>298940500</v>
      </c>
    </row>
  </sheetData>
  <mergeCells count="15">
    <mergeCell ref="B1:O1"/>
    <mergeCell ref="D3:F3"/>
    <mergeCell ref="G3:I3"/>
    <mergeCell ref="J3:L3"/>
    <mergeCell ref="M3:N3"/>
    <mergeCell ref="O3:O4"/>
    <mergeCell ref="B31:B33"/>
    <mergeCell ref="B34:B37"/>
    <mergeCell ref="B38:C38"/>
    <mergeCell ref="B5:B7"/>
    <mergeCell ref="B8:B11"/>
    <mergeCell ref="B12:B17"/>
    <mergeCell ref="B18:B22"/>
    <mergeCell ref="B23:B26"/>
    <mergeCell ref="B27:B30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view="pageBreakPreview" zoomScaleNormal="85" zoomScaleSheetLayoutView="100" workbookViewId="0">
      <selection activeCell="B1" sqref="B1:O1"/>
    </sheetView>
  </sheetViews>
  <sheetFormatPr defaultRowHeight="18.75" x14ac:dyDescent="0.4"/>
  <cols>
    <col min="1" max="2" width="3.625" customWidth="1"/>
    <col min="3" max="3" width="10.625" customWidth="1"/>
    <col min="4" max="5" width="11.125" customWidth="1"/>
    <col min="6" max="6" width="11.625" customWidth="1"/>
    <col min="7" max="8" width="11.125" customWidth="1"/>
    <col min="9" max="9" width="11.625" customWidth="1"/>
    <col min="10" max="11" width="11.125" customWidth="1"/>
    <col min="12" max="15" width="11.625" customWidth="1"/>
  </cols>
  <sheetData>
    <row r="1" spans="2:15" ht="35.25" x14ac:dyDescent="0.4">
      <c r="B1" s="93" t="s">
        <v>60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5" x14ac:dyDescent="0.4">
      <c r="O2" s="1" t="s">
        <v>61</v>
      </c>
    </row>
    <row r="3" spans="2:15" x14ac:dyDescent="0.4">
      <c r="B3" s="20"/>
      <c r="C3" s="21"/>
      <c r="D3" s="91" t="s">
        <v>62</v>
      </c>
      <c r="E3" s="94"/>
      <c r="F3" s="95"/>
      <c r="G3" s="91" t="s">
        <v>63</v>
      </c>
      <c r="H3" s="94"/>
      <c r="I3" s="95"/>
      <c r="J3" s="91" t="s">
        <v>64</v>
      </c>
      <c r="K3" s="94"/>
      <c r="L3" s="95"/>
      <c r="M3" s="91" t="s">
        <v>65</v>
      </c>
      <c r="N3" s="92"/>
      <c r="O3" s="96" t="s">
        <v>66</v>
      </c>
    </row>
    <row r="4" spans="2:15" x14ac:dyDescent="0.4">
      <c r="B4" s="22"/>
      <c r="C4" s="23"/>
      <c r="D4" s="24" t="s">
        <v>67</v>
      </c>
      <c r="E4" s="25" t="s">
        <v>68</v>
      </c>
      <c r="F4" s="26" t="s">
        <v>69</v>
      </c>
      <c r="G4" s="24" t="s">
        <v>67</v>
      </c>
      <c r="H4" s="27" t="s">
        <v>68</v>
      </c>
      <c r="I4" s="26" t="s">
        <v>69</v>
      </c>
      <c r="J4" s="27" t="s">
        <v>67</v>
      </c>
      <c r="K4" s="27" t="s">
        <v>68</v>
      </c>
      <c r="L4" s="26" t="s">
        <v>69</v>
      </c>
      <c r="M4" s="28" t="s">
        <v>67</v>
      </c>
      <c r="N4" s="29" t="s">
        <v>68</v>
      </c>
      <c r="O4" s="97"/>
    </row>
    <row r="5" spans="2:15" x14ac:dyDescent="0.4">
      <c r="B5" s="88" t="s">
        <v>70</v>
      </c>
      <c r="C5" s="30" t="s">
        <v>71</v>
      </c>
      <c r="D5" s="31">
        <v>3200000</v>
      </c>
      <c r="E5" s="32">
        <v>1600000</v>
      </c>
      <c r="F5" s="33">
        <f>SUM(D5:E5)</f>
        <v>4800000</v>
      </c>
      <c r="G5" s="32">
        <v>2300000</v>
      </c>
      <c r="H5" s="32">
        <v>4800000</v>
      </c>
      <c r="I5" s="33">
        <f>SUM(G5:H5)</f>
        <v>7100000</v>
      </c>
      <c r="J5" s="32">
        <v>1900000</v>
      </c>
      <c r="K5" s="32">
        <v>1800000</v>
      </c>
      <c r="L5" s="33">
        <f>SUM(J5:K5)</f>
        <v>3700000</v>
      </c>
      <c r="M5" s="32">
        <f>D5+G5+J5</f>
        <v>7400000</v>
      </c>
      <c r="N5" s="34">
        <f>E5+H5+K5</f>
        <v>8200000</v>
      </c>
      <c r="O5" s="35">
        <f>SUM(M5:N5)</f>
        <v>15600000</v>
      </c>
    </row>
    <row r="6" spans="2:15" x14ac:dyDescent="0.4">
      <c r="B6" s="89"/>
      <c r="C6" s="36" t="s">
        <v>72</v>
      </c>
      <c r="D6" s="37">
        <v>260000</v>
      </c>
      <c r="E6" s="38">
        <v>5600000</v>
      </c>
      <c r="F6" s="39">
        <f t="shared" ref="F6:F36" si="0">SUM(D6:E6)</f>
        <v>5860000</v>
      </c>
      <c r="G6" s="38">
        <v>2600000</v>
      </c>
      <c r="H6" s="38">
        <v>1200000</v>
      </c>
      <c r="I6" s="39">
        <f t="shared" ref="I6" si="1">SUM(G6:H6)</f>
        <v>3800000</v>
      </c>
      <c r="J6" s="38">
        <v>1500000</v>
      </c>
      <c r="K6" s="38">
        <v>2300000</v>
      </c>
      <c r="L6" s="39">
        <f t="shared" ref="L6" si="2">SUM(J6:K6)</f>
        <v>3800000</v>
      </c>
      <c r="M6" s="38">
        <f>D6+G6+J6</f>
        <v>4360000</v>
      </c>
      <c r="N6" s="40">
        <f>E6+H6+K6</f>
        <v>9100000</v>
      </c>
      <c r="O6" s="41">
        <f t="shared" ref="O6:O38" si="3">SUM(M6:N6)</f>
        <v>13460000</v>
      </c>
    </row>
    <row r="7" spans="2:15" x14ac:dyDescent="0.4">
      <c r="B7" s="90"/>
      <c r="C7" s="42" t="s">
        <v>69</v>
      </c>
      <c r="D7" s="43">
        <f t="shared" ref="D7:N7" si="4">SUM(D5:D6)</f>
        <v>3460000</v>
      </c>
      <c r="E7" s="44">
        <f t="shared" si="4"/>
        <v>7200000</v>
      </c>
      <c r="F7" s="45">
        <f t="shared" si="4"/>
        <v>10660000</v>
      </c>
      <c r="G7" s="44">
        <f t="shared" si="4"/>
        <v>4900000</v>
      </c>
      <c r="H7" s="44">
        <f t="shared" si="4"/>
        <v>6000000</v>
      </c>
      <c r="I7" s="45">
        <f t="shared" si="4"/>
        <v>10900000</v>
      </c>
      <c r="J7" s="44">
        <f t="shared" si="4"/>
        <v>3400000</v>
      </c>
      <c r="K7" s="44">
        <f t="shared" si="4"/>
        <v>4100000</v>
      </c>
      <c r="L7" s="45">
        <f t="shared" si="4"/>
        <v>7500000</v>
      </c>
      <c r="M7" s="44">
        <f>SUM(M5:M6)</f>
        <v>11760000</v>
      </c>
      <c r="N7" s="46">
        <f t="shared" si="4"/>
        <v>17300000</v>
      </c>
      <c r="O7" s="47">
        <f t="shared" si="3"/>
        <v>29060000</v>
      </c>
    </row>
    <row r="8" spans="2:15" x14ac:dyDescent="0.4">
      <c r="B8" s="88" t="s">
        <v>73</v>
      </c>
      <c r="C8" s="30" t="s">
        <v>71</v>
      </c>
      <c r="D8" s="31">
        <v>2500000</v>
      </c>
      <c r="E8" s="32">
        <v>1250000</v>
      </c>
      <c r="F8" s="33">
        <f t="shared" si="0"/>
        <v>3750000</v>
      </c>
      <c r="G8" s="32">
        <v>1240000</v>
      </c>
      <c r="H8" s="32">
        <v>1140000</v>
      </c>
      <c r="I8" s="33">
        <f>SUM(G8:H8)</f>
        <v>2380000</v>
      </c>
      <c r="J8" s="32">
        <v>985000</v>
      </c>
      <c r="K8" s="32">
        <v>1250000</v>
      </c>
      <c r="L8" s="33">
        <f>SUM(J8:K8)</f>
        <v>2235000</v>
      </c>
      <c r="M8" s="32">
        <f t="shared" ref="M8:N36" si="5">D8+G8+J8</f>
        <v>4725000</v>
      </c>
      <c r="N8" s="34">
        <f t="shared" si="5"/>
        <v>3640000</v>
      </c>
      <c r="O8" s="35">
        <f t="shared" si="3"/>
        <v>8365000</v>
      </c>
    </row>
    <row r="9" spans="2:15" x14ac:dyDescent="0.4">
      <c r="B9" s="89"/>
      <c r="C9" s="36" t="s">
        <v>72</v>
      </c>
      <c r="D9" s="37">
        <v>1250000</v>
      </c>
      <c r="E9" s="38">
        <v>980000</v>
      </c>
      <c r="F9" s="39">
        <f t="shared" si="0"/>
        <v>2230000</v>
      </c>
      <c r="G9" s="38">
        <v>658000</v>
      </c>
      <c r="H9" s="38">
        <v>560000</v>
      </c>
      <c r="I9" s="39">
        <f t="shared" ref="I9:I10" si="6">SUM(G9:H9)</f>
        <v>1218000</v>
      </c>
      <c r="J9" s="38">
        <v>658000</v>
      </c>
      <c r="K9" s="38">
        <v>785000</v>
      </c>
      <c r="L9" s="39">
        <f t="shared" ref="L9:L10" si="7">SUM(J9:K9)</f>
        <v>1443000</v>
      </c>
      <c r="M9" s="38">
        <f t="shared" si="5"/>
        <v>2566000</v>
      </c>
      <c r="N9" s="40">
        <f t="shared" si="5"/>
        <v>2325000</v>
      </c>
      <c r="O9" s="41">
        <f t="shared" si="3"/>
        <v>4891000</v>
      </c>
    </row>
    <row r="10" spans="2:15" x14ac:dyDescent="0.4">
      <c r="B10" s="89"/>
      <c r="C10" s="36" t="s">
        <v>74</v>
      </c>
      <c r="D10" s="37">
        <v>800000</v>
      </c>
      <c r="E10" s="38">
        <v>2400000</v>
      </c>
      <c r="F10" s="39">
        <f t="shared" si="0"/>
        <v>3200000</v>
      </c>
      <c r="G10" s="38">
        <v>2300000</v>
      </c>
      <c r="H10" s="38">
        <v>8400000</v>
      </c>
      <c r="I10" s="39">
        <f t="shared" si="6"/>
        <v>10700000</v>
      </c>
      <c r="J10" s="38">
        <v>1980000</v>
      </c>
      <c r="K10" s="38">
        <v>1290000</v>
      </c>
      <c r="L10" s="39">
        <f t="shared" si="7"/>
        <v>3270000</v>
      </c>
      <c r="M10" s="38">
        <f t="shared" si="5"/>
        <v>5080000</v>
      </c>
      <c r="N10" s="40">
        <f t="shared" si="5"/>
        <v>12090000</v>
      </c>
      <c r="O10" s="41">
        <f t="shared" si="3"/>
        <v>17170000</v>
      </c>
    </row>
    <row r="11" spans="2:15" x14ac:dyDescent="0.4">
      <c r="B11" s="90"/>
      <c r="C11" s="42" t="s">
        <v>69</v>
      </c>
      <c r="D11" s="43">
        <f t="shared" ref="D11:N11" si="8">SUM(D8:D10)</f>
        <v>4550000</v>
      </c>
      <c r="E11" s="44">
        <f t="shared" si="8"/>
        <v>4630000</v>
      </c>
      <c r="F11" s="45">
        <f t="shared" si="8"/>
        <v>9180000</v>
      </c>
      <c r="G11" s="44">
        <f t="shared" si="8"/>
        <v>4198000</v>
      </c>
      <c r="H11" s="44">
        <f t="shared" si="8"/>
        <v>10100000</v>
      </c>
      <c r="I11" s="45">
        <f t="shared" si="8"/>
        <v>14298000</v>
      </c>
      <c r="J11" s="44">
        <f t="shared" si="8"/>
        <v>3623000</v>
      </c>
      <c r="K11" s="44">
        <f t="shared" si="8"/>
        <v>3325000</v>
      </c>
      <c r="L11" s="45">
        <f t="shared" si="8"/>
        <v>6948000</v>
      </c>
      <c r="M11" s="44">
        <f t="shared" si="8"/>
        <v>12371000</v>
      </c>
      <c r="N11" s="46">
        <f t="shared" si="8"/>
        <v>18055000</v>
      </c>
      <c r="O11" s="47">
        <f t="shared" si="3"/>
        <v>30426000</v>
      </c>
    </row>
    <row r="12" spans="2:15" x14ac:dyDescent="0.4">
      <c r="B12" s="88" t="s">
        <v>75</v>
      </c>
      <c r="C12" s="30" t="s">
        <v>71</v>
      </c>
      <c r="D12" s="31">
        <v>2800000</v>
      </c>
      <c r="E12" s="32">
        <v>2200000</v>
      </c>
      <c r="F12" s="33">
        <f t="shared" si="0"/>
        <v>5000000</v>
      </c>
      <c r="G12" s="32">
        <v>3300000</v>
      </c>
      <c r="H12" s="32">
        <v>810000</v>
      </c>
      <c r="I12" s="33">
        <f>SUM(G12:H12)</f>
        <v>4110000</v>
      </c>
      <c r="J12" s="32">
        <v>3000000</v>
      </c>
      <c r="K12" s="32">
        <v>260000</v>
      </c>
      <c r="L12" s="33">
        <f>SUM(J12:K12)</f>
        <v>3260000</v>
      </c>
      <c r="M12" s="32">
        <f t="shared" si="5"/>
        <v>9100000</v>
      </c>
      <c r="N12" s="34">
        <f t="shared" si="5"/>
        <v>3270000</v>
      </c>
      <c r="O12" s="35">
        <f t="shared" si="3"/>
        <v>12370000</v>
      </c>
    </row>
    <row r="13" spans="2:15" x14ac:dyDescent="0.4">
      <c r="B13" s="89"/>
      <c r="C13" s="36" t="s">
        <v>72</v>
      </c>
      <c r="D13" s="37">
        <v>4200000</v>
      </c>
      <c r="E13" s="38">
        <v>1200000</v>
      </c>
      <c r="F13" s="39">
        <f t="shared" si="0"/>
        <v>5400000</v>
      </c>
      <c r="G13" s="38">
        <v>2600000</v>
      </c>
      <c r="H13" s="38">
        <v>2900000</v>
      </c>
      <c r="I13" s="39">
        <f t="shared" ref="I13:I16" si="9">SUM(G13:H13)</f>
        <v>5500000</v>
      </c>
      <c r="J13" s="38">
        <v>3100000</v>
      </c>
      <c r="K13" s="38">
        <v>1900000</v>
      </c>
      <c r="L13" s="39">
        <f t="shared" ref="L13:L16" si="10">SUM(J13:K13)</f>
        <v>5000000</v>
      </c>
      <c r="M13" s="38">
        <f t="shared" si="5"/>
        <v>9900000</v>
      </c>
      <c r="N13" s="40">
        <f t="shared" si="5"/>
        <v>6000000</v>
      </c>
      <c r="O13" s="41">
        <f t="shared" si="3"/>
        <v>15900000</v>
      </c>
    </row>
    <row r="14" spans="2:15" x14ac:dyDescent="0.4">
      <c r="B14" s="89"/>
      <c r="C14" s="36" t="s">
        <v>74</v>
      </c>
      <c r="D14" s="37">
        <v>3800000</v>
      </c>
      <c r="E14" s="38">
        <v>800000</v>
      </c>
      <c r="F14" s="39">
        <f t="shared" si="0"/>
        <v>4600000</v>
      </c>
      <c r="G14" s="38">
        <v>2800000</v>
      </c>
      <c r="H14" s="38">
        <v>1300000</v>
      </c>
      <c r="I14" s="39">
        <f t="shared" si="9"/>
        <v>4100000</v>
      </c>
      <c r="J14" s="38">
        <v>2300000</v>
      </c>
      <c r="K14" s="38">
        <v>3900000</v>
      </c>
      <c r="L14" s="39">
        <f t="shared" si="10"/>
        <v>6200000</v>
      </c>
      <c r="M14" s="38">
        <f t="shared" si="5"/>
        <v>8900000</v>
      </c>
      <c r="N14" s="40">
        <f t="shared" si="5"/>
        <v>6000000</v>
      </c>
      <c r="O14" s="41">
        <f t="shared" si="3"/>
        <v>14900000</v>
      </c>
    </row>
    <row r="15" spans="2:15" x14ac:dyDescent="0.4">
      <c r="B15" s="89"/>
      <c r="C15" s="36" t="s">
        <v>76</v>
      </c>
      <c r="D15" s="37">
        <v>2350000</v>
      </c>
      <c r="E15" s="38">
        <v>985000</v>
      </c>
      <c r="F15" s="39">
        <f t="shared" si="0"/>
        <v>3335000</v>
      </c>
      <c r="G15" s="38">
        <v>985000</v>
      </c>
      <c r="H15" s="38">
        <v>2450000</v>
      </c>
      <c r="I15" s="39">
        <f t="shared" si="9"/>
        <v>3435000</v>
      </c>
      <c r="J15" s="38">
        <v>2340000</v>
      </c>
      <c r="K15" s="38">
        <v>685000</v>
      </c>
      <c r="L15" s="39">
        <f t="shared" si="10"/>
        <v>3025000</v>
      </c>
      <c r="M15" s="38">
        <f t="shared" si="5"/>
        <v>5675000</v>
      </c>
      <c r="N15" s="40">
        <f t="shared" si="5"/>
        <v>4120000</v>
      </c>
      <c r="O15" s="41">
        <f t="shared" si="3"/>
        <v>9795000</v>
      </c>
    </row>
    <row r="16" spans="2:15" x14ac:dyDescent="0.4">
      <c r="B16" s="89"/>
      <c r="C16" s="48" t="s">
        <v>77</v>
      </c>
      <c r="D16" s="49">
        <v>1000000</v>
      </c>
      <c r="E16" s="50">
        <v>2430000</v>
      </c>
      <c r="F16" s="51">
        <f t="shared" si="0"/>
        <v>3430000</v>
      </c>
      <c r="G16" s="50">
        <v>2200000</v>
      </c>
      <c r="H16" s="50">
        <v>1850000</v>
      </c>
      <c r="I16" s="51">
        <f t="shared" si="9"/>
        <v>4050000</v>
      </c>
      <c r="J16" s="50">
        <v>3230000</v>
      </c>
      <c r="K16" s="50">
        <v>540000</v>
      </c>
      <c r="L16" s="51">
        <f t="shared" si="10"/>
        <v>3770000</v>
      </c>
      <c r="M16" s="50">
        <f t="shared" si="5"/>
        <v>6430000</v>
      </c>
      <c r="N16" s="52">
        <f t="shared" si="5"/>
        <v>4820000</v>
      </c>
      <c r="O16" s="53">
        <f t="shared" si="3"/>
        <v>11250000</v>
      </c>
    </row>
    <row r="17" spans="2:15" x14ac:dyDescent="0.4">
      <c r="B17" s="90"/>
      <c r="C17" s="42" t="s">
        <v>69</v>
      </c>
      <c r="D17" s="43">
        <f>SUM(D12:D16)</f>
        <v>14150000</v>
      </c>
      <c r="E17" s="44">
        <f t="shared" ref="E17:N17" si="11">SUM(E12:E16)</f>
        <v>7615000</v>
      </c>
      <c r="F17" s="45">
        <f t="shared" si="11"/>
        <v>21765000</v>
      </c>
      <c r="G17" s="44">
        <f t="shared" si="11"/>
        <v>11885000</v>
      </c>
      <c r="H17" s="44">
        <f t="shared" si="11"/>
        <v>9310000</v>
      </c>
      <c r="I17" s="45">
        <f t="shared" si="11"/>
        <v>21195000</v>
      </c>
      <c r="J17" s="44">
        <f t="shared" si="11"/>
        <v>13970000</v>
      </c>
      <c r="K17" s="44">
        <f t="shared" si="11"/>
        <v>7285000</v>
      </c>
      <c r="L17" s="45">
        <f t="shared" si="11"/>
        <v>21255000</v>
      </c>
      <c r="M17" s="44">
        <f t="shared" si="11"/>
        <v>40005000</v>
      </c>
      <c r="N17" s="46">
        <f t="shared" si="11"/>
        <v>24210000</v>
      </c>
      <c r="O17" s="47">
        <f t="shared" si="3"/>
        <v>64215000</v>
      </c>
    </row>
    <row r="18" spans="2:15" x14ac:dyDescent="0.4">
      <c r="B18" s="88" t="s">
        <v>78</v>
      </c>
      <c r="C18" s="30" t="s">
        <v>71</v>
      </c>
      <c r="D18" s="31">
        <v>530000</v>
      </c>
      <c r="E18" s="32">
        <v>1200000</v>
      </c>
      <c r="F18" s="33">
        <f t="shared" si="0"/>
        <v>1730000</v>
      </c>
      <c r="G18" s="32">
        <v>720000</v>
      </c>
      <c r="H18" s="32">
        <v>599000</v>
      </c>
      <c r="I18" s="33">
        <f>SUM(G18:H18)</f>
        <v>1319000</v>
      </c>
      <c r="J18" s="32">
        <v>1326400</v>
      </c>
      <c r="K18" s="32">
        <v>242900</v>
      </c>
      <c r="L18" s="33">
        <f>SUM(J18:K18)</f>
        <v>1569300</v>
      </c>
      <c r="M18" s="32">
        <f t="shared" si="5"/>
        <v>2576400</v>
      </c>
      <c r="N18" s="34">
        <f t="shared" si="5"/>
        <v>2041900</v>
      </c>
      <c r="O18" s="35">
        <f t="shared" si="3"/>
        <v>4618300</v>
      </c>
    </row>
    <row r="19" spans="2:15" x14ac:dyDescent="0.4">
      <c r="B19" s="89"/>
      <c r="C19" s="36" t="s">
        <v>72</v>
      </c>
      <c r="D19" s="37">
        <v>870000</v>
      </c>
      <c r="E19" s="38">
        <v>360000</v>
      </c>
      <c r="F19" s="39">
        <f t="shared" si="0"/>
        <v>1230000</v>
      </c>
      <c r="G19" s="38">
        <v>2566000</v>
      </c>
      <c r="H19" s="38">
        <v>1550000</v>
      </c>
      <c r="I19" s="39">
        <f t="shared" ref="I19:I21" si="12">SUM(G19:H19)</f>
        <v>4116000</v>
      </c>
      <c r="J19" s="38">
        <v>2000000</v>
      </c>
      <c r="K19" s="38">
        <v>590000</v>
      </c>
      <c r="L19" s="39">
        <f t="shared" ref="L19:L21" si="13">SUM(J19:K19)</f>
        <v>2590000</v>
      </c>
      <c r="M19" s="38">
        <f t="shared" si="5"/>
        <v>5436000</v>
      </c>
      <c r="N19" s="40">
        <f t="shared" si="5"/>
        <v>2500000</v>
      </c>
      <c r="O19" s="41">
        <f t="shared" si="3"/>
        <v>7936000</v>
      </c>
    </row>
    <row r="20" spans="2:15" x14ac:dyDescent="0.4">
      <c r="B20" s="89"/>
      <c r="C20" s="36" t="s">
        <v>74</v>
      </c>
      <c r="D20" s="37">
        <v>2000000</v>
      </c>
      <c r="E20" s="38">
        <v>1900000</v>
      </c>
      <c r="F20" s="39">
        <f t="shared" si="0"/>
        <v>3900000</v>
      </c>
      <c r="G20" s="38">
        <v>2694000</v>
      </c>
      <c r="H20" s="38">
        <v>1280000</v>
      </c>
      <c r="I20" s="39">
        <f t="shared" si="12"/>
        <v>3974000</v>
      </c>
      <c r="J20" s="38">
        <v>560000</v>
      </c>
      <c r="K20" s="38">
        <v>1020000</v>
      </c>
      <c r="L20" s="39">
        <f t="shared" si="13"/>
        <v>1580000</v>
      </c>
      <c r="M20" s="38">
        <f t="shared" si="5"/>
        <v>5254000</v>
      </c>
      <c r="N20" s="40">
        <f t="shared" si="5"/>
        <v>4200000</v>
      </c>
      <c r="O20" s="41">
        <f t="shared" si="3"/>
        <v>9454000</v>
      </c>
    </row>
    <row r="21" spans="2:15" x14ac:dyDescent="0.4">
      <c r="B21" s="89"/>
      <c r="C21" s="48" t="s">
        <v>76</v>
      </c>
      <c r="D21" s="49">
        <v>259000</v>
      </c>
      <c r="E21" s="50">
        <v>5454000</v>
      </c>
      <c r="F21" s="51">
        <f t="shared" si="0"/>
        <v>5713000</v>
      </c>
      <c r="G21" s="50">
        <v>1388200</v>
      </c>
      <c r="H21" s="50">
        <v>2514000</v>
      </c>
      <c r="I21" s="51">
        <f t="shared" si="12"/>
        <v>3902200</v>
      </c>
      <c r="J21" s="50">
        <v>690000</v>
      </c>
      <c r="K21" s="50">
        <v>2600000</v>
      </c>
      <c r="L21" s="51">
        <f t="shared" si="13"/>
        <v>3290000</v>
      </c>
      <c r="M21" s="50">
        <f t="shared" si="5"/>
        <v>2337200</v>
      </c>
      <c r="N21" s="52">
        <f t="shared" si="5"/>
        <v>10568000</v>
      </c>
      <c r="O21" s="53">
        <f t="shared" si="3"/>
        <v>12905200</v>
      </c>
    </row>
    <row r="22" spans="2:15" x14ac:dyDescent="0.4">
      <c r="B22" s="90"/>
      <c r="C22" s="42" t="s">
        <v>69</v>
      </c>
      <c r="D22" s="43">
        <f>SUM(D18:D21)</f>
        <v>3659000</v>
      </c>
      <c r="E22" s="44">
        <f t="shared" ref="E22:N22" si="14">SUM(E18:E21)</f>
        <v>8914000</v>
      </c>
      <c r="F22" s="45">
        <f t="shared" si="14"/>
        <v>12573000</v>
      </c>
      <c r="G22" s="44">
        <f t="shared" si="14"/>
        <v>7368200</v>
      </c>
      <c r="H22" s="44">
        <f t="shared" si="14"/>
        <v>5943000</v>
      </c>
      <c r="I22" s="45">
        <f t="shared" si="14"/>
        <v>13311200</v>
      </c>
      <c r="J22" s="44">
        <f t="shared" si="14"/>
        <v>4576400</v>
      </c>
      <c r="K22" s="44">
        <f t="shared" si="14"/>
        <v>4452900</v>
      </c>
      <c r="L22" s="45">
        <f t="shared" si="14"/>
        <v>9029300</v>
      </c>
      <c r="M22" s="44">
        <f t="shared" si="14"/>
        <v>15603600</v>
      </c>
      <c r="N22" s="46">
        <f t="shared" si="14"/>
        <v>19309900</v>
      </c>
      <c r="O22" s="47">
        <f t="shared" si="3"/>
        <v>34913500</v>
      </c>
    </row>
    <row r="23" spans="2:15" x14ac:dyDescent="0.4">
      <c r="B23" s="88" t="s">
        <v>79</v>
      </c>
      <c r="C23" s="30" t="s">
        <v>71</v>
      </c>
      <c r="D23" s="31">
        <v>3200000</v>
      </c>
      <c r="E23" s="32">
        <v>3800000</v>
      </c>
      <c r="F23" s="33">
        <f t="shared" si="0"/>
        <v>7000000</v>
      </c>
      <c r="G23" s="32">
        <v>2300000</v>
      </c>
      <c r="H23" s="32">
        <v>7800000</v>
      </c>
      <c r="I23" s="33">
        <f>SUM(G23:H23)</f>
        <v>10100000</v>
      </c>
      <c r="J23" s="32">
        <v>2700000</v>
      </c>
      <c r="K23" s="32">
        <v>1600000</v>
      </c>
      <c r="L23" s="33">
        <f>SUM(J23:K23)</f>
        <v>4300000</v>
      </c>
      <c r="M23" s="32">
        <f t="shared" si="5"/>
        <v>8200000</v>
      </c>
      <c r="N23" s="34">
        <f t="shared" si="5"/>
        <v>13200000</v>
      </c>
      <c r="O23" s="35">
        <f t="shared" si="3"/>
        <v>21400000</v>
      </c>
    </row>
    <row r="24" spans="2:15" x14ac:dyDescent="0.4">
      <c r="B24" s="89"/>
      <c r="C24" s="36" t="s">
        <v>72</v>
      </c>
      <c r="D24" s="37">
        <v>4000000</v>
      </c>
      <c r="E24" s="38">
        <v>120000</v>
      </c>
      <c r="F24" s="39">
        <f t="shared" si="0"/>
        <v>4120000</v>
      </c>
      <c r="G24" s="38">
        <v>2500000</v>
      </c>
      <c r="H24" s="38">
        <v>1200000</v>
      </c>
      <c r="I24" s="39">
        <f t="shared" ref="I24:I25" si="15">SUM(G24:H24)</f>
        <v>3700000</v>
      </c>
      <c r="J24" s="38">
        <v>2600000</v>
      </c>
      <c r="K24" s="38">
        <v>6000000</v>
      </c>
      <c r="L24" s="39">
        <f t="shared" ref="L24:L25" si="16">SUM(J24:K24)</f>
        <v>8600000</v>
      </c>
      <c r="M24" s="38">
        <f t="shared" si="5"/>
        <v>9100000</v>
      </c>
      <c r="N24" s="40">
        <f t="shared" si="5"/>
        <v>7320000</v>
      </c>
      <c r="O24" s="41">
        <f t="shared" si="3"/>
        <v>16420000</v>
      </c>
    </row>
    <row r="25" spans="2:15" x14ac:dyDescent="0.4">
      <c r="B25" s="89"/>
      <c r="C25" s="48" t="s">
        <v>74</v>
      </c>
      <c r="D25" s="49">
        <v>98000</v>
      </c>
      <c r="E25" s="50">
        <v>568000</v>
      </c>
      <c r="F25" s="51">
        <f t="shared" si="0"/>
        <v>666000</v>
      </c>
      <c r="G25" s="50">
        <v>2140000</v>
      </c>
      <c r="H25" s="50">
        <v>875000</v>
      </c>
      <c r="I25" s="51">
        <f t="shared" si="15"/>
        <v>3015000</v>
      </c>
      <c r="J25" s="50">
        <v>2450000</v>
      </c>
      <c r="K25" s="50">
        <v>685000</v>
      </c>
      <c r="L25" s="51">
        <f t="shared" si="16"/>
        <v>3135000</v>
      </c>
      <c r="M25" s="50">
        <f t="shared" si="5"/>
        <v>4688000</v>
      </c>
      <c r="N25" s="52">
        <f t="shared" si="5"/>
        <v>2128000</v>
      </c>
      <c r="O25" s="53">
        <f t="shared" si="3"/>
        <v>6816000</v>
      </c>
    </row>
    <row r="26" spans="2:15" x14ac:dyDescent="0.4">
      <c r="B26" s="90"/>
      <c r="C26" s="42" t="s">
        <v>69</v>
      </c>
      <c r="D26" s="43">
        <f>SUM(D23:D25)</f>
        <v>7298000</v>
      </c>
      <c r="E26" s="44">
        <f t="shared" ref="E26:N26" si="17">SUM(E23:E25)</f>
        <v>4488000</v>
      </c>
      <c r="F26" s="45">
        <f t="shared" si="17"/>
        <v>11786000</v>
      </c>
      <c r="G26" s="44">
        <f t="shared" si="17"/>
        <v>6940000</v>
      </c>
      <c r="H26" s="44">
        <f t="shared" si="17"/>
        <v>9875000</v>
      </c>
      <c r="I26" s="45">
        <f t="shared" si="17"/>
        <v>16815000</v>
      </c>
      <c r="J26" s="44">
        <f t="shared" si="17"/>
        <v>7750000</v>
      </c>
      <c r="K26" s="44">
        <f t="shared" si="17"/>
        <v>8285000</v>
      </c>
      <c r="L26" s="45">
        <f t="shared" si="17"/>
        <v>16035000</v>
      </c>
      <c r="M26" s="44">
        <f t="shared" si="17"/>
        <v>21988000</v>
      </c>
      <c r="N26" s="46">
        <f t="shared" si="17"/>
        <v>22648000</v>
      </c>
      <c r="O26" s="47">
        <f t="shared" si="3"/>
        <v>44636000</v>
      </c>
    </row>
    <row r="27" spans="2:15" x14ac:dyDescent="0.4">
      <c r="B27" s="88" t="s">
        <v>80</v>
      </c>
      <c r="C27" s="30" t="s">
        <v>71</v>
      </c>
      <c r="D27" s="31">
        <v>3200000</v>
      </c>
      <c r="E27" s="32">
        <v>800000</v>
      </c>
      <c r="F27" s="33">
        <f t="shared" si="0"/>
        <v>4000000</v>
      </c>
      <c r="G27" s="32">
        <v>2200000</v>
      </c>
      <c r="H27" s="32">
        <v>3400000</v>
      </c>
      <c r="I27" s="33">
        <f>SUM(G27:H27)</f>
        <v>5600000</v>
      </c>
      <c r="J27" s="32">
        <v>2000000</v>
      </c>
      <c r="K27" s="32">
        <v>1800000</v>
      </c>
      <c r="L27" s="33">
        <f>SUM(J27:K27)</f>
        <v>3800000</v>
      </c>
      <c r="M27" s="32">
        <f t="shared" si="5"/>
        <v>7400000</v>
      </c>
      <c r="N27" s="34">
        <f t="shared" si="5"/>
        <v>6000000</v>
      </c>
      <c r="O27" s="35">
        <f t="shared" si="3"/>
        <v>13400000</v>
      </c>
    </row>
    <row r="28" spans="2:15" x14ac:dyDescent="0.4">
      <c r="B28" s="89"/>
      <c r="C28" s="36" t="s">
        <v>72</v>
      </c>
      <c r="D28" s="37">
        <v>4000000</v>
      </c>
      <c r="E28" s="38">
        <v>5000000</v>
      </c>
      <c r="F28" s="39">
        <f t="shared" si="0"/>
        <v>9000000</v>
      </c>
      <c r="G28" s="38">
        <v>2500000</v>
      </c>
      <c r="H28" s="38">
        <v>1500000</v>
      </c>
      <c r="I28" s="39">
        <f t="shared" ref="I28:I29" si="18">SUM(G28:H28)</f>
        <v>4000000</v>
      </c>
      <c r="J28" s="38">
        <v>2600000</v>
      </c>
      <c r="K28" s="38">
        <v>390000</v>
      </c>
      <c r="L28" s="39">
        <f t="shared" ref="L28:L29" si="19">SUM(J28:K28)</f>
        <v>2990000</v>
      </c>
      <c r="M28" s="38">
        <f t="shared" si="5"/>
        <v>9100000</v>
      </c>
      <c r="N28" s="40">
        <f t="shared" si="5"/>
        <v>6890000</v>
      </c>
      <c r="O28" s="41">
        <f t="shared" si="3"/>
        <v>15990000</v>
      </c>
    </row>
    <row r="29" spans="2:15" x14ac:dyDescent="0.4">
      <c r="B29" s="89"/>
      <c r="C29" s="48" t="s">
        <v>74</v>
      </c>
      <c r="D29" s="49">
        <v>3400000</v>
      </c>
      <c r="E29" s="50">
        <v>1500000</v>
      </c>
      <c r="F29" s="51">
        <f t="shared" si="0"/>
        <v>4900000</v>
      </c>
      <c r="G29" s="50">
        <v>4800000</v>
      </c>
      <c r="H29" s="50">
        <v>1600000</v>
      </c>
      <c r="I29" s="51">
        <f t="shared" si="18"/>
        <v>6400000</v>
      </c>
      <c r="J29" s="50">
        <v>3000000</v>
      </c>
      <c r="K29" s="50">
        <v>2500000</v>
      </c>
      <c r="L29" s="51">
        <f t="shared" si="19"/>
        <v>5500000</v>
      </c>
      <c r="M29" s="50">
        <f t="shared" si="5"/>
        <v>11200000</v>
      </c>
      <c r="N29" s="52">
        <f t="shared" si="5"/>
        <v>5600000</v>
      </c>
      <c r="O29" s="53">
        <f t="shared" si="3"/>
        <v>16800000</v>
      </c>
    </row>
    <row r="30" spans="2:15" x14ac:dyDescent="0.4">
      <c r="B30" s="90"/>
      <c r="C30" s="42" t="s">
        <v>69</v>
      </c>
      <c r="D30" s="43">
        <f>SUM(D27:D29)</f>
        <v>10600000</v>
      </c>
      <c r="E30" s="44">
        <f t="shared" ref="E30:N30" si="20">SUM(E27:E29)</f>
        <v>7300000</v>
      </c>
      <c r="F30" s="45">
        <f t="shared" si="20"/>
        <v>17900000</v>
      </c>
      <c r="G30" s="44">
        <f t="shared" si="20"/>
        <v>9500000</v>
      </c>
      <c r="H30" s="44">
        <f t="shared" si="20"/>
        <v>6500000</v>
      </c>
      <c r="I30" s="45">
        <f t="shared" si="20"/>
        <v>16000000</v>
      </c>
      <c r="J30" s="44">
        <f t="shared" si="20"/>
        <v>7600000</v>
      </c>
      <c r="K30" s="44">
        <f t="shared" si="20"/>
        <v>4690000</v>
      </c>
      <c r="L30" s="45">
        <f t="shared" si="20"/>
        <v>12290000</v>
      </c>
      <c r="M30" s="44">
        <f t="shared" si="20"/>
        <v>27700000</v>
      </c>
      <c r="N30" s="46">
        <f t="shared" si="20"/>
        <v>18490000</v>
      </c>
      <c r="O30" s="47">
        <f t="shared" si="3"/>
        <v>46190000</v>
      </c>
    </row>
    <row r="31" spans="2:15" x14ac:dyDescent="0.4">
      <c r="B31" s="88" t="s">
        <v>81</v>
      </c>
      <c r="C31" s="30" t="s">
        <v>71</v>
      </c>
      <c r="D31" s="31">
        <v>1250000</v>
      </c>
      <c r="E31" s="32">
        <v>985000</v>
      </c>
      <c r="F31" s="33">
        <f t="shared" si="0"/>
        <v>2235000</v>
      </c>
      <c r="G31" s="32">
        <v>983000</v>
      </c>
      <c r="H31" s="32">
        <v>652000</v>
      </c>
      <c r="I31" s="33">
        <f>SUM(G31:H31)</f>
        <v>1635000</v>
      </c>
      <c r="J31" s="32">
        <v>932000</v>
      </c>
      <c r="K31" s="32">
        <v>832000</v>
      </c>
      <c r="L31" s="33">
        <f>SUM(J31:K31)</f>
        <v>1764000</v>
      </c>
      <c r="M31" s="32">
        <f t="shared" si="5"/>
        <v>3165000</v>
      </c>
      <c r="N31" s="34">
        <f t="shared" si="5"/>
        <v>2469000</v>
      </c>
      <c r="O31" s="35">
        <f t="shared" si="3"/>
        <v>5634000</v>
      </c>
    </row>
    <row r="32" spans="2:15" x14ac:dyDescent="0.4">
      <c r="B32" s="89"/>
      <c r="C32" s="48" t="s">
        <v>72</v>
      </c>
      <c r="D32" s="49">
        <v>3250000</v>
      </c>
      <c r="E32" s="50">
        <v>800000</v>
      </c>
      <c r="F32" s="51">
        <f t="shared" si="0"/>
        <v>4050000</v>
      </c>
      <c r="G32" s="50">
        <v>1710000</v>
      </c>
      <c r="H32" s="50">
        <v>912000</v>
      </c>
      <c r="I32" s="51">
        <f>SUM(G32:H32)</f>
        <v>2622000</v>
      </c>
      <c r="J32" s="50">
        <v>1010000</v>
      </c>
      <c r="K32" s="50">
        <v>754000</v>
      </c>
      <c r="L32" s="51">
        <f>SUM(J32:K32)</f>
        <v>1764000</v>
      </c>
      <c r="M32" s="50">
        <f t="shared" si="5"/>
        <v>5970000</v>
      </c>
      <c r="N32" s="52">
        <f t="shared" si="5"/>
        <v>2466000</v>
      </c>
      <c r="O32" s="53">
        <f t="shared" si="3"/>
        <v>8436000</v>
      </c>
    </row>
    <row r="33" spans="2:15" x14ac:dyDescent="0.4">
      <c r="B33" s="90"/>
      <c r="C33" s="42" t="s">
        <v>69</v>
      </c>
      <c r="D33" s="43">
        <f>SUM(D31:D32)</f>
        <v>4500000</v>
      </c>
      <c r="E33" s="44">
        <f t="shared" ref="E33:N33" si="21">SUM(E31:E32)</f>
        <v>1785000</v>
      </c>
      <c r="F33" s="45">
        <f t="shared" si="21"/>
        <v>6285000</v>
      </c>
      <c r="G33" s="44">
        <f t="shared" si="21"/>
        <v>2693000</v>
      </c>
      <c r="H33" s="44">
        <f t="shared" si="21"/>
        <v>1564000</v>
      </c>
      <c r="I33" s="45">
        <f t="shared" si="21"/>
        <v>4257000</v>
      </c>
      <c r="J33" s="44">
        <f t="shared" si="21"/>
        <v>1942000</v>
      </c>
      <c r="K33" s="44">
        <f t="shared" si="21"/>
        <v>1586000</v>
      </c>
      <c r="L33" s="45">
        <f t="shared" si="21"/>
        <v>3528000</v>
      </c>
      <c r="M33" s="44">
        <f t="shared" si="21"/>
        <v>9135000</v>
      </c>
      <c r="N33" s="46">
        <f t="shared" si="21"/>
        <v>4935000</v>
      </c>
      <c r="O33" s="47">
        <f t="shared" si="3"/>
        <v>14070000</v>
      </c>
    </row>
    <row r="34" spans="2:15" x14ac:dyDescent="0.4">
      <c r="B34" s="88" t="s">
        <v>82</v>
      </c>
      <c r="C34" s="30" t="s">
        <v>71</v>
      </c>
      <c r="D34" s="31">
        <v>3000000</v>
      </c>
      <c r="E34" s="32">
        <v>60000</v>
      </c>
      <c r="F34" s="33">
        <f t="shared" si="0"/>
        <v>3060000</v>
      </c>
      <c r="G34" s="32">
        <v>2300000</v>
      </c>
      <c r="H34" s="32">
        <v>480000</v>
      </c>
      <c r="I34" s="33">
        <f>SUM(G34:H34)</f>
        <v>2780000</v>
      </c>
      <c r="J34" s="32">
        <v>2000000</v>
      </c>
      <c r="K34" s="32">
        <v>3000000</v>
      </c>
      <c r="L34" s="33">
        <f>SUM(J34:K34)</f>
        <v>5000000</v>
      </c>
      <c r="M34" s="32">
        <f t="shared" si="5"/>
        <v>7300000</v>
      </c>
      <c r="N34" s="34">
        <f t="shared" si="5"/>
        <v>3540000</v>
      </c>
      <c r="O34" s="35">
        <f t="shared" si="3"/>
        <v>10840000</v>
      </c>
    </row>
    <row r="35" spans="2:15" x14ac:dyDescent="0.4">
      <c r="B35" s="89"/>
      <c r="C35" s="36" t="s">
        <v>72</v>
      </c>
      <c r="D35" s="37">
        <v>4100000</v>
      </c>
      <c r="E35" s="38">
        <v>9000000</v>
      </c>
      <c r="F35" s="39">
        <f t="shared" si="0"/>
        <v>13100000</v>
      </c>
      <c r="G35" s="38">
        <v>2500000</v>
      </c>
      <c r="H35" s="38">
        <v>2300000</v>
      </c>
      <c r="I35" s="39">
        <f t="shared" ref="I35:I36" si="22">SUM(G35:H35)</f>
        <v>4800000</v>
      </c>
      <c r="J35" s="38">
        <v>2600000</v>
      </c>
      <c r="K35" s="38">
        <v>1300000</v>
      </c>
      <c r="L35" s="39">
        <f t="shared" ref="L35:L36" si="23">SUM(J35:K35)</f>
        <v>3900000</v>
      </c>
      <c r="M35" s="38">
        <f t="shared" si="5"/>
        <v>9200000</v>
      </c>
      <c r="N35" s="40">
        <f t="shared" si="5"/>
        <v>12600000</v>
      </c>
      <c r="O35" s="41">
        <f t="shared" si="3"/>
        <v>21800000</v>
      </c>
    </row>
    <row r="36" spans="2:15" x14ac:dyDescent="0.4">
      <c r="B36" s="89"/>
      <c r="C36" s="48" t="s">
        <v>74</v>
      </c>
      <c r="D36" s="49">
        <v>1240000</v>
      </c>
      <c r="E36" s="50">
        <v>98000</v>
      </c>
      <c r="F36" s="51">
        <f t="shared" si="0"/>
        <v>1338000</v>
      </c>
      <c r="G36" s="50">
        <v>56000</v>
      </c>
      <c r="H36" s="50">
        <v>78000</v>
      </c>
      <c r="I36" s="51">
        <f t="shared" si="22"/>
        <v>134000</v>
      </c>
      <c r="J36" s="50">
        <v>1240000</v>
      </c>
      <c r="K36" s="50">
        <v>78000</v>
      </c>
      <c r="L36" s="51">
        <f t="shared" si="23"/>
        <v>1318000</v>
      </c>
      <c r="M36" s="50">
        <f t="shared" si="5"/>
        <v>2536000</v>
      </c>
      <c r="N36" s="52">
        <f t="shared" si="5"/>
        <v>254000</v>
      </c>
      <c r="O36" s="53">
        <f t="shared" si="3"/>
        <v>2790000</v>
      </c>
    </row>
    <row r="37" spans="2:15" x14ac:dyDescent="0.4">
      <c r="B37" s="90"/>
      <c r="C37" s="42" t="s">
        <v>69</v>
      </c>
      <c r="D37" s="43">
        <f t="shared" ref="D37:M37" si="24">SUM(D34:D36)</f>
        <v>8340000</v>
      </c>
      <c r="E37" s="44">
        <f t="shared" si="24"/>
        <v>9158000</v>
      </c>
      <c r="F37" s="45">
        <f t="shared" si="24"/>
        <v>17498000</v>
      </c>
      <c r="G37" s="44">
        <f t="shared" si="24"/>
        <v>4856000</v>
      </c>
      <c r="H37" s="44">
        <f t="shared" si="24"/>
        <v>2858000</v>
      </c>
      <c r="I37" s="45">
        <f t="shared" si="24"/>
        <v>7714000</v>
      </c>
      <c r="J37" s="44">
        <f t="shared" si="24"/>
        <v>5840000</v>
      </c>
      <c r="K37" s="44">
        <f t="shared" si="24"/>
        <v>4378000</v>
      </c>
      <c r="L37" s="45">
        <f t="shared" si="24"/>
        <v>10218000</v>
      </c>
      <c r="M37" s="44">
        <f t="shared" si="24"/>
        <v>19036000</v>
      </c>
      <c r="N37" s="46">
        <f>SUM(N34:N36)</f>
        <v>16394000</v>
      </c>
      <c r="O37" s="47">
        <f t="shared" si="3"/>
        <v>35430000</v>
      </c>
    </row>
    <row r="38" spans="2:15" x14ac:dyDescent="0.4">
      <c r="B38" s="91" t="s">
        <v>66</v>
      </c>
      <c r="C38" s="92"/>
      <c r="D38" s="54">
        <f t="shared" ref="D38:N38" si="25">D7+D11+D17+D22+D26+D30+D33+D37</f>
        <v>56557000</v>
      </c>
      <c r="E38" s="55">
        <f t="shared" si="25"/>
        <v>51090000</v>
      </c>
      <c r="F38" s="47">
        <f t="shared" si="25"/>
        <v>107647000</v>
      </c>
      <c r="G38" s="55">
        <f t="shared" si="25"/>
        <v>52340200</v>
      </c>
      <c r="H38" s="55">
        <f t="shared" si="25"/>
        <v>52150000</v>
      </c>
      <c r="I38" s="47">
        <f t="shared" si="25"/>
        <v>104490200</v>
      </c>
      <c r="J38" s="55">
        <f t="shared" si="25"/>
        <v>48701400</v>
      </c>
      <c r="K38" s="55">
        <f t="shared" si="25"/>
        <v>38101900</v>
      </c>
      <c r="L38" s="47">
        <f t="shared" si="25"/>
        <v>86803300</v>
      </c>
      <c r="M38" s="55">
        <f t="shared" si="25"/>
        <v>157598600</v>
      </c>
      <c r="N38" s="56">
        <f t="shared" si="25"/>
        <v>141341900</v>
      </c>
      <c r="O38" s="47">
        <f t="shared" si="3"/>
        <v>298940500</v>
      </c>
    </row>
  </sheetData>
  <mergeCells count="15">
    <mergeCell ref="B31:B33"/>
    <mergeCell ref="B34:B37"/>
    <mergeCell ref="B38:C38"/>
    <mergeCell ref="B5:B7"/>
    <mergeCell ref="B8:B11"/>
    <mergeCell ref="B12:B17"/>
    <mergeCell ref="B18:B22"/>
    <mergeCell ref="B23:B26"/>
    <mergeCell ref="B27:B30"/>
    <mergeCell ref="B1:O1"/>
    <mergeCell ref="D3:F3"/>
    <mergeCell ref="G3:I3"/>
    <mergeCell ref="J3:L3"/>
    <mergeCell ref="M3:N3"/>
    <mergeCell ref="O3:O4"/>
  </mergeCells>
  <phoneticPr fontId="1"/>
  <pageMargins left="0.70866141732283472" right="0.70866141732283472" top="0.74803149606299213" bottom="0.74803149606299213" header="0.31496062992125984" footer="0.31496062992125984"/>
  <pageSetup paperSize="9" scale="78" fitToHeight="2" orientation="landscape" r:id="rId1"/>
  <headerFooter>
    <oddFooter>&amp;C&amp;P</oddFooter>
  </headerFooter>
  <rowBreaks count="1" manualBreakCount="1">
    <brk id="22" min="1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zoomScaleNormal="100" workbookViewId="0">
      <selection activeCell="J18" sqref="J18"/>
    </sheetView>
  </sheetViews>
  <sheetFormatPr defaultRowHeight="18.75" x14ac:dyDescent="0.4"/>
  <cols>
    <col min="1" max="1" width="1.625" customWidth="1"/>
    <col min="2" max="2" width="15.5" bestFit="1" customWidth="1"/>
    <col min="3" max="4" width="20.875" customWidth="1"/>
    <col min="5" max="5" width="15.875" customWidth="1"/>
    <col min="6" max="6" width="6" bestFit="1" customWidth="1"/>
    <col min="7" max="7" width="6.625" customWidth="1"/>
    <col min="8" max="8" width="10.625" customWidth="1"/>
  </cols>
  <sheetData>
    <row r="1" spans="2:8" ht="24" x14ac:dyDescent="0.4">
      <c r="B1" s="57" t="s">
        <v>130</v>
      </c>
    </row>
    <row r="2" spans="2:8" x14ac:dyDescent="0.4">
      <c r="E2" s="1" t="s">
        <v>20</v>
      </c>
    </row>
    <row r="3" spans="2:8" x14ac:dyDescent="0.4">
      <c r="B3" s="59" t="s">
        <v>86</v>
      </c>
      <c r="C3" s="59" t="s">
        <v>88</v>
      </c>
      <c r="D3" s="59" t="s">
        <v>89</v>
      </c>
      <c r="E3" s="59" t="s">
        <v>90</v>
      </c>
    </row>
    <row r="4" spans="2:8" x14ac:dyDescent="0.4">
      <c r="B4" s="3" t="s">
        <v>93</v>
      </c>
      <c r="C4" s="4">
        <v>670000</v>
      </c>
      <c r="D4" s="4">
        <v>371000</v>
      </c>
      <c r="E4" s="61">
        <f t="shared" ref="E4:E10" si="0">SUM(C4:D4)</f>
        <v>1041000</v>
      </c>
    </row>
    <row r="5" spans="2:8" x14ac:dyDescent="0.4">
      <c r="B5" s="3" t="s">
        <v>96</v>
      </c>
      <c r="C5" s="4">
        <v>474000</v>
      </c>
      <c r="D5" s="4">
        <v>140000</v>
      </c>
      <c r="E5" s="61">
        <f t="shared" si="0"/>
        <v>614000</v>
      </c>
    </row>
    <row r="6" spans="2:8" x14ac:dyDescent="0.4">
      <c r="B6" s="3" t="s">
        <v>98</v>
      </c>
      <c r="C6" s="4">
        <v>532000</v>
      </c>
      <c r="D6" s="4">
        <v>250000</v>
      </c>
      <c r="E6" s="61">
        <f t="shared" si="0"/>
        <v>782000</v>
      </c>
    </row>
    <row r="7" spans="2:8" x14ac:dyDescent="0.4">
      <c r="B7" s="3" t="s">
        <v>100</v>
      </c>
      <c r="C7" s="4">
        <v>395000</v>
      </c>
      <c r="D7" s="4">
        <v>238000</v>
      </c>
      <c r="E7" s="61">
        <f t="shared" si="0"/>
        <v>633000</v>
      </c>
    </row>
    <row r="8" spans="2:8" x14ac:dyDescent="0.4">
      <c r="B8" s="3" t="s">
        <v>91</v>
      </c>
      <c r="C8" s="4">
        <v>302000</v>
      </c>
      <c r="D8" s="4">
        <v>329000</v>
      </c>
      <c r="E8" s="61">
        <f t="shared" si="0"/>
        <v>631000</v>
      </c>
    </row>
    <row r="9" spans="2:8" x14ac:dyDescent="0.4">
      <c r="B9" s="3" t="s">
        <v>94</v>
      </c>
      <c r="C9" s="4">
        <v>466000</v>
      </c>
      <c r="D9" s="4">
        <v>459000</v>
      </c>
      <c r="E9" s="61">
        <f t="shared" si="0"/>
        <v>925000</v>
      </c>
    </row>
    <row r="10" spans="2:8" x14ac:dyDescent="0.4">
      <c r="B10" s="59" t="s">
        <v>90</v>
      </c>
      <c r="C10" s="61">
        <f>SUM(C4:C9)</f>
        <v>2839000</v>
      </c>
      <c r="D10" s="61">
        <f>SUM(D4:D9)</f>
        <v>1787000</v>
      </c>
      <c r="E10" s="61">
        <f t="shared" si="0"/>
        <v>4626000</v>
      </c>
    </row>
    <row r="12" spans="2:8" ht="24" x14ac:dyDescent="0.4">
      <c r="B12" s="57" t="s">
        <v>83</v>
      </c>
      <c r="H12" s="1" t="s">
        <v>84</v>
      </c>
    </row>
    <row r="13" spans="2:8" x14ac:dyDescent="0.4">
      <c r="H13" s="1" t="s">
        <v>20</v>
      </c>
    </row>
    <row r="14" spans="2:8" x14ac:dyDescent="0.4">
      <c r="B14" s="58" t="s">
        <v>85</v>
      </c>
      <c r="C14" s="58" t="s">
        <v>86</v>
      </c>
      <c r="D14" s="58" t="s">
        <v>0</v>
      </c>
      <c r="E14" s="58" t="s">
        <v>87</v>
      </c>
      <c r="F14" s="58" t="s">
        <v>1</v>
      </c>
      <c r="G14" s="58" t="s">
        <v>2</v>
      </c>
      <c r="H14" s="58" t="s">
        <v>3</v>
      </c>
    </row>
    <row r="15" spans="2:8" x14ac:dyDescent="0.4">
      <c r="B15" s="60">
        <v>43556</v>
      </c>
      <c r="C15" s="3" t="s">
        <v>91</v>
      </c>
      <c r="D15" s="3" t="s">
        <v>92</v>
      </c>
      <c r="E15" s="3" t="s">
        <v>89</v>
      </c>
      <c r="F15" s="4">
        <v>1200</v>
      </c>
      <c r="G15" s="3">
        <v>10</v>
      </c>
      <c r="H15" s="4">
        <f>F15*G15</f>
        <v>12000</v>
      </c>
    </row>
    <row r="16" spans="2:8" x14ac:dyDescent="0.4">
      <c r="B16" s="60">
        <v>43556</v>
      </c>
      <c r="C16" s="3" t="s">
        <v>94</v>
      </c>
      <c r="D16" s="3" t="s">
        <v>95</v>
      </c>
      <c r="E16" s="3" t="s">
        <v>88</v>
      </c>
      <c r="F16" s="4">
        <v>1500</v>
      </c>
      <c r="G16" s="3">
        <v>40</v>
      </c>
      <c r="H16" s="4">
        <f t="shared" ref="H16:H79" si="1">F16*G16</f>
        <v>60000</v>
      </c>
    </row>
    <row r="17" spans="2:8" x14ac:dyDescent="0.4">
      <c r="B17" s="60">
        <v>43559</v>
      </c>
      <c r="C17" s="3" t="s">
        <v>93</v>
      </c>
      <c r="D17" s="3" t="s">
        <v>97</v>
      </c>
      <c r="E17" s="3" t="s">
        <v>89</v>
      </c>
      <c r="F17" s="4">
        <v>1000</v>
      </c>
      <c r="G17" s="3">
        <v>10</v>
      </c>
      <c r="H17" s="4">
        <f t="shared" si="1"/>
        <v>10000</v>
      </c>
    </row>
    <row r="18" spans="2:8" x14ac:dyDescent="0.4">
      <c r="B18" s="60">
        <v>43560</v>
      </c>
      <c r="C18" s="3" t="s">
        <v>98</v>
      </c>
      <c r="D18" s="3" t="s">
        <v>99</v>
      </c>
      <c r="E18" s="3" t="s">
        <v>89</v>
      </c>
      <c r="F18" s="4">
        <v>1600</v>
      </c>
      <c r="G18" s="3">
        <v>20</v>
      </c>
      <c r="H18" s="4">
        <f t="shared" si="1"/>
        <v>32000</v>
      </c>
    </row>
    <row r="19" spans="2:8" x14ac:dyDescent="0.4">
      <c r="B19" s="60">
        <v>43560</v>
      </c>
      <c r="C19" s="3" t="s">
        <v>93</v>
      </c>
      <c r="D19" s="3" t="s">
        <v>101</v>
      </c>
      <c r="E19" s="3" t="s">
        <v>88</v>
      </c>
      <c r="F19" s="4">
        <v>1000</v>
      </c>
      <c r="G19" s="3">
        <v>15</v>
      </c>
      <c r="H19" s="4">
        <f t="shared" si="1"/>
        <v>15000</v>
      </c>
    </row>
    <row r="20" spans="2:8" x14ac:dyDescent="0.4">
      <c r="B20" s="60">
        <v>43563</v>
      </c>
      <c r="C20" s="3" t="s">
        <v>98</v>
      </c>
      <c r="D20" s="3" t="s">
        <v>101</v>
      </c>
      <c r="E20" s="3" t="s">
        <v>88</v>
      </c>
      <c r="F20" s="4">
        <v>1000</v>
      </c>
      <c r="G20" s="3">
        <v>50</v>
      </c>
      <c r="H20" s="4">
        <f t="shared" si="1"/>
        <v>50000</v>
      </c>
    </row>
    <row r="21" spans="2:8" x14ac:dyDescent="0.4">
      <c r="B21" s="60">
        <v>43563</v>
      </c>
      <c r="C21" s="3" t="s">
        <v>96</v>
      </c>
      <c r="D21" s="3" t="s">
        <v>95</v>
      </c>
      <c r="E21" s="3" t="s">
        <v>88</v>
      </c>
      <c r="F21" s="4">
        <v>1500</v>
      </c>
      <c r="G21" s="3">
        <v>40</v>
      </c>
      <c r="H21" s="4">
        <f t="shared" si="1"/>
        <v>60000</v>
      </c>
    </row>
    <row r="22" spans="2:8" x14ac:dyDescent="0.4">
      <c r="B22" s="60">
        <v>43566</v>
      </c>
      <c r="C22" s="3" t="s">
        <v>100</v>
      </c>
      <c r="D22" s="3" t="s">
        <v>102</v>
      </c>
      <c r="E22" s="3" t="s">
        <v>89</v>
      </c>
      <c r="F22" s="4">
        <v>1500</v>
      </c>
      <c r="G22" s="3">
        <v>30</v>
      </c>
      <c r="H22" s="4">
        <f t="shared" si="1"/>
        <v>45000</v>
      </c>
    </row>
    <row r="23" spans="2:8" x14ac:dyDescent="0.4">
      <c r="B23" s="60">
        <v>43567</v>
      </c>
      <c r="C23" s="3" t="s">
        <v>91</v>
      </c>
      <c r="D23" s="3" t="s">
        <v>103</v>
      </c>
      <c r="E23" s="3" t="s">
        <v>88</v>
      </c>
      <c r="F23" s="4">
        <v>1800</v>
      </c>
      <c r="G23" s="3">
        <v>10</v>
      </c>
      <c r="H23" s="4">
        <f t="shared" si="1"/>
        <v>18000</v>
      </c>
    </row>
    <row r="24" spans="2:8" x14ac:dyDescent="0.4">
      <c r="B24" s="60">
        <v>43570</v>
      </c>
      <c r="C24" s="3" t="s">
        <v>93</v>
      </c>
      <c r="D24" s="3" t="s">
        <v>92</v>
      </c>
      <c r="E24" s="3" t="s">
        <v>89</v>
      </c>
      <c r="F24" s="4">
        <v>1200</v>
      </c>
      <c r="G24" s="3">
        <v>10</v>
      </c>
      <c r="H24" s="4">
        <f t="shared" si="1"/>
        <v>12000</v>
      </c>
    </row>
    <row r="25" spans="2:8" x14ac:dyDescent="0.4">
      <c r="B25" s="60">
        <v>43573</v>
      </c>
      <c r="C25" s="3" t="s">
        <v>94</v>
      </c>
      <c r="D25" s="3" t="s">
        <v>92</v>
      </c>
      <c r="E25" s="3" t="s">
        <v>89</v>
      </c>
      <c r="F25" s="4">
        <v>1200</v>
      </c>
      <c r="G25" s="3">
        <v>10</v>
      </c>
      <c r="H25" s="4">
        <f t="shared" si="1"/>
        <v>12000</v>
      </c>
    </row>
    <row r="26" spans="2:8" x14ac:dyDescent="0.4">
      <c r="B26" s="60">
        <v>43574</v>
      </c>
      <c r="C26" s="3" t="s">
        <v>94</v>
      </c>
      <c r="D26" s="3" t="s">
        <v>95</v>
      </c>
      <c r="E26" s="3" t="s">
        <v>88</v>
      </c>
      <c r="F26" s="4">
        <v>1500</v>
      </c>
      <c r="G26" s="3">
        <v>40</v>
      </c>
      <c r="H26" s="4">
        <f t="shared" si="1"/>
        <v>60000</v>
      </c>
    </row>
    <row r="27" spans="2:8" x14ac:dyDescent="0.4">
      <c r="B27" s="60">
        <v>43574</v>
      </c>
      <c r="C27" s="3" t="s">
        <v>98</v>
      </c>
      <c r="D27" s="3" t="s">
        <v>95</v>
      </c>
      <c r="E27" s="3" t="s">
        <v>88</v>
      </c>
      <c r="F27" s="4">
        <v>1500</v>
      </c>
      <c r="G27" s="3">
        <v>40</v>
      </c>
      <c r="H27" s="4">
        <f t="shared" si="1"/>
        <v>60000</v>
      </c>
    </row>
    <row r="28" spans="2:8" x14ac:dyDescent="0.4">
      <c r="B28" s="60">
        <v>43577</v>
      </c>
      <c r="C28" s="3" t="s">
        <v>96</v>
      </c>
      <c r="D28" s="3" t="s">
        <v>99</v>
      </c>
      <c r="E28" s="3" t="s">
        <v>89</v>
      </c>
      <c r="F28" s="4">
        <v>1600</v>
      </c>
      <c r="G28" s="3">
        <v>65</v>
      </c>
      <c r="H28" s="4">
        <f t="shared" si="1"/>
        <v>104000</v>
      </c>
    </row>
    <row r="29" spans="2:8" x14ac:dyDescent="0.4">
      <c r="B29" s="60">
        <v>43580</v>
      </c>
      <c r="C29" s="3" t="s">
        <v>93</v>
      </c>
      <c r="D29" s="3" t="s">
        <v>104</v>
      </c>
      <c r="E29" s="3" t="s">
        <v>88</v>
      </c>
      <c r="F29" s="4">
        <v>2000</v>
      </c>
      <c r="G29" s="3">
        <v>50</v>
      </c>
      <c r="H29" s="4">
        <f t="shared" si="1"/>
        <v>100000</v>
      </c>
    </row>
    <row r="30" spans="2:8" x14ac:dyDescent="0.4">
      <c r="B30" s="60">
        <v>43581</v>
      </c>
      <c r="C30" s="3" t="s">
        <v>93</v>
      </c>
      <c r="D30" s="3" t="s">
        <v>95</v>
      </c>
      <c r="E30" s="3" t="s">
        <v>88</v>
      </c>
      <c r="F30" s="4">
        <v>1500</v>
      </c>
      <c r="G30" s="3">
        <v>40</v>
      </c>
      <c r="H30" s="4">
        <f t="shared" si="1"/>
        <v>60000</v>
      </c>
    </row>
    <row r="31" spans="2:8" x14ac:dyDescent="0.4">
      <c r="B31" s="60">
        <v>43583</v>
      </c>
      <c r="C31" s="3" t="s">
        <v>98</v>
      </c>
      <c r="D31" s="3" t="s">
        <v>101</v>
      </c>
      <c r="E31" s="3" t="s">
        <v>88</v>
      </c>
      <c r="F31" s="4">
        <v>1000</v>
      </c>
      <c r="G31" s="3">
        <v>10</v>
      </c>
      <c r="H31" s="4">
        <f t="shared" si="1"/>
        <v>10000</v>
      </c>
    </row>
    <row r="32" spans="2:8" x14ac:dyDescent="0.4">
      <c r="B32" s="60">
        <v>43587</v>
      </c>
      <c r="C32" s="3" t="s">
        <v>91</v>
      </c>
      <c r="D32" s="3" t="s">
        <v>103</v>
      </c>
      <c r="E32" s="3" t="s">
        <v>88</v>
      </c>
      <c r="F32" s="4">
        <v>1800</v>
      </c>
      <c r="G32" s="3">
        <v>10</v>
      </c>
      <c r="H32" s="4">
        <f t="shared" si="1"/>
        <v>18000</v>
      </c>
    </row>
    <row r="33" spans="2:8" x14ac:dyDescent="0.4">
      <c r="B33" s="60">
        <v>43591</v>
      </c>
      <c r="C33" s="3" t="s">
        <v>98</v>
      </c>
      <c r="D33" s="3" t="s">
        <v>102</v>
      </c>
      <c r="E33" s="3" t="s">
        <v>89</v>
      </c>
      <c r="F33" s="4">
        <v>1500</v>
      </c>
      <c r="G33" s="3">
        <v>30</v>
      </c>
      <c r="H33" s="4">
        <f t="shared" si="1"/>
        <v>45000</v>
      </c>
    </row>
    <row r="34" spans="2:8" x14ac:dyDescent="0.4">
      <c r="B34" s="60">
        <v>43594</v>
      </c>
      <c r="C34" s="3" t="s">
        <v>93</v>
      </c>
      <c r="D34" s="3" t="s">
        <v>99</v>
      </c>
      <c r="E34" s="3" t="s">
        <v>89</v>
      </c>
      <c r="F34" s="4">
        <v>1600</v>
      </c>
      <c r="G34" s="3">
        <v>20</v>
      </c>
      <c r="H34" s="4">
        <f t="shared" si="1"/>
        <v>32000</v>
      </c>
    </row>
    <row r="35" spans="2:8" x14ac:dyDescent="0.4">
      <c r="B35" s="60">
        <v>43594</v>
      </c>
      <c r="C35" s="3" t="s">
        <v>96</v>
      </c>
      <c r="D35" s="3" t="s">
        <v>92</v>
      </c>
      <c r="E35" s="3" t="s">
        <v>89</v>
      </c>
      <c r="F35" s="4">
        <v>1200</v>
      </c>
      <c r="G35" s="3">
        <v>10</v>
      </c>
      <c r="H35" s="4">
        <f t="shared" si="1"/>
        <v>12000</v>
      </c>
    </row>
    <row r="36" spans="2:8" x14ac:dyDescent="0.4">
      <c r="B36" s="60">
        <v>43594</v>
      </c>
      <c r="C36" s="3" t="s">
        <v>93</v>
      </c>
      <c r="D36" s="3" t="s">
        <v>95</v>
      </c>
      <c r="E36" s="3" t="s">
        <v>88</v>
      </c>
      <c r="F36" s="4">
        <v>1500</v>
      </c>
      <c r="G36" s="3">
        <v>40</v>
      </c>
      <c r="H36" s="4">
        <f t="shared" si="1"/>
        <v>60000</v>
      </c>
    </row>
    <row r="37" spans="2:8" x14ac:dyDescent="0.4">
      <c r="B37" s="60">
        <v>43595</v>
      </c>
      <c r="C37" s="3" t="s">
        <v>98</v>
      </c>
      <c r="D37" s="3" t="s">
        <v>103</v>
      </c>
      <c r="E37" s="3" t="s">
        <v>88</v>
      </c>
      <c r="F37" s="4">
        <v>1800</v>
      </c>
      <c r="G37" s="3">
        <v>10</v>
      </c>
      <c r="H37" s="4">
        <f t="shared" si="1"/>
        <v>18000</v>
      </c>
    </row>
    <row r="38" spans="2:8" x14ac:dyDescent="0.4">
      <c r="B38" s="60">
        <v>43596</v>
      </c>
      <c r="C38" s="3" t="s">
        <v>91</v>
      </c>
      <c r="D38" s="3" t="s">
        <v>102</v>
      </c>
      <c r="E38" s="3" t="s">
        <v>89</v>
      </c>
      <c r="F38" s="4">
        <v>1500</v>
      </c>
      <c r="G38" s="3">
        <v>30</v>
      </c>
      <c r="H38" s="4">
        <f t="shared" si="1"/>
        <v>45000</v>
      </c>
    </row>
    <row r="39" spans="2:8" x14ac:dyDescent="0.4">
      <c r="B39" s="60">
        <v>43596</v>
      </c>
      <c r="C39" s="3" t="s">
        <v>91</v>
      </c>
      <c r="D39" s="3" t="s">
        <v>92</v>
      </c>
      <c r="E39" s="3" t="s">
        <v>89</v>
      </c>
      <c r="F39" s="4">
        <v>1200</v>
      </c>
      <c r="G39" s="3">
        <v>10</v>
      </c>
      <c r="H39" s="4">
        <f t="shared" si="1"/>
        <v>12000</v>
      </c>
    </row>
    <row r="40" spans="2:8" x14ac:dyDescent="0.4">
      <c r="B40" s="60">
        <v>43598</v>
      </c>
      <c r="C40" s="3" t="s">
        <v>100</v>
      </c>
      <c r="D40" s="3" t="s">
        <v>95</v>
      </c>
      <c r="E40" s="3" t="s">
        <v>88</v>
      </c>
      <c r="F40" s="4">
        <v>1500</v>
      </c>
      <c r="G40" s="3">
        <v>30</v>
      </c>
      <c r="H40" s="4">
        <f t="shared" si="1"/>
        <v>45000</v>
      </c>
    </row>
    <row r="41" spans="2:8" x14ac:dyDescent="0.4">
      <c r="B41" s="60">
        <v>43598</v>
      </c>
      <c r="C41" s="3" t="s">
        <v>93</v>
      </c>
      <c r="D41" s="3" t="s">
        <v>99</v>
      </c>
      <c r="E41" s="3" t="s">
        <v>89</v>
      </c>
      <c r="F41" s="4">
        <v>1600</v>
      </c>
      <c r="G41" s="3">
        <v>20</v>
      </c>
      <c r="H41" s="4">
        <f t="shared" si="1"/>
        <v>32000</v>
      </c>
    </row>
    <row r="42" spans="2:8" x14ac:dyDescent="0.4">
      <c r="B42" s="60">
        <v>43601</v>
      </c>
      <c r="C42" s="3" t="s">
        <v>94</v>
      </c>
      <c r="D42" s="3" t="s">
        <v>95</v>
      </c>
      <c r="E42" s="3" t="s">
        <v>88</v>
      </c>
      <c r="F42" s="4">
        <v>1500</v>
      </c>
      <c r="G42" s="3">
        <v>40</v>
      </c>
      <c r="H42" s="4">
        <f t="shared" si="1"/>
        <v>60000</v>
      </c>
    </row>
    <row r="43" spans="2:8" x14ac:dyDescent="0.4">
      <c r="B43" s="60">
        <v>43605</v>
      </c>
      <c r="C43" s="3" t="s">
        <v>94</v>
      </c>
      <c r="D43" s="3" t="s">
        <v>101</v>
      </c>
      <c r="E43" s="3" t="s">
        <v>88</v>
      </c>
      <c r="F43" s="4">
        <v>1000</v>
      </c>
      <c r="G43" s="3">
        <v>10</v>
      </c>
      <c r="H43" s="4">
        <f t="shared" si="1"/>
        <v>10000</v>
      </c>
    </row>
    <row r="44" spans="2:8" x14ac:dyDescent="0.4">
      <c r="B44" s="60">
        <v>43605</v>
      </c>
      <c r="C44" s="3" t="s">
        <v>98</v>
      </c>
      <c r="D44" s="3" t="s">
        <v>97</v>
      </c>
      <c r="E44" s="3" t="s">
        <v>89</v>
      </c>
      <c r="F44" s="4">
        <v>1000</v>
      </c>
      <c r="G44" s="3">
        <v>10</v>
      </c>
      <c r="H44" s="4">
        <f t="shared" si="1"/>
        <v>10000</v>
      </c>
    </row>
    <row r="45" spans="2:8" x14ac:dyDescent="0.4">
      <c r="B45" s="60">
        <v>43608</v>
      </c>
      <c r="C45" s="3" t="s">
        <v>96</v>
      </c>
      <c r="D45" s="3" t="s">
        <v>101</v>
      </c>
      <c r="E45" s="3" t="s">
        <v>88</v>
      </c>
      <c r="F45" s="4">
        <v>1000</v>
      </c>
      <c r="G45" s="3">
        <v>10</v>
      </c>
      <c r="H45" s="4">
        <f t="shared" si="1"/>
        <v>10000</v>
      </c>
    </row>
    <row r="46" spans="2:8" x14ac:dyDescent="0.4">
      <c r="B46" s="60">
        <v>43609</v>
      </c>
      <c r="C46" s="3" t="s">
        <v>93</v>
      </c>
      <c r="D46" s="3" t="s">
        <v>102</v>
      </c>
      <c r="E46" s="3" t="s">
        <v>89</v>
      </c>
      <c r="F46" s="4">
        <v>1500</v>
      </c>
      <c r="G46" s="3">
        <v>30</v>
      </c>
      <c r="H46" s="4">
        <f t="shared" si="1"/>
        <v>45000</v>
      </c>
    </row>
    <row r="47" spans="2:8" x14ac:dyDescent="0.4">
      <c r="B47" s="60">
        <v>43612</v>
      </c>
      <c r="C47" s="3" t="s">
        <v>93</v>
      </c>
      <c r="D47" s="3" t="s">
        <v>103</v>
      </c>
      <c r="E47" s="3" t="s">
        <v>88</v>
      </c>
      <c r="F47" s="4">
        <v>1800</v>
      </c>
      <c r="G47" s="3">
        <v>10</v>
      </c>
      <c r="H47" s="4">
        <f t="shared" si="1"/>
        <v>18000</v>
      </c>
    </row>
    <row r="48" spans="2:8" x14ac:dyDescent="0.4">
      <c r="B48" s="60">
        <v>43612</v>
      </c>
      <c r="C48" s="3" t="s">
        <v>98</v>
      </c>
      <c r="D48" s="3" t="s">
        <v>92</v>
      </c>
      <c r="E48" s="3" t="s">
        <v>89</v>
      </c>
      <c r="F48" s="4">
        <v>1200</v>
      </c>
      <c r="G48" s="3">
        <v>10</v>
      </c>
      <c r="H48" s="4">
        <f t="shared" si="1"/>
        <v>12000</v>
      </c>
    </row>
    <row r="49" spans="2:8" x14ac:dyDescent="0.4">
      <c r="B49" s="60">
        <v>43615</v>
      </c>
      <c r="C49" s="3" t="s">
        <v>91</v>
      </c>
      <c r="D49" s="3" t="s">
        <v>92</v>
      </c>
      <c r="E49" s="3" t="s">
        <v>89</v>
      </c>
      <c r="F49" s="4">
        <v>1200</v>
      </c>
      <c r="G49" s="3">
        <v>10</v>
      </c>
      <c r="H49" s="4">
        <f t="shared" si="1"/>
        <v>12000</v>
      </c>
    </row>
    <row r="50" spans="2:8" x14ac:dyDescent="0.4">
      <c r="B50" s="60">
        <v>43615</v>
      </c>
      <c r="C50" s="3" t="s">
        <v>91</v>
      </c>
      <c r="D50" s="3" t="s">
        <v>95</v>
      </c>
      <c r="E50" s="3" t="s">
        <v>88</v>
      </c>
      <c r="F50" s="4">
        <v>1500</v>
      </c>
      <c r="G50" s="3">
        <v>40</v>
      </c>
      <c r="H50" s="4">
        <f t="shared" si="1"/>
        <v>60000</v>
      </c>
    </row>
    <row r="51" spans="2:8" x14ac:dyDescent="0.4">
      <c r="B51" s="60">
        <v>43616</v>
      </c>
      <c r="C51" s="3" t="s">
        <v>100</v>
      </c>
      <c r="D51" s="3" t="s">
        <v>95</v>
      </c>
      <c r="E51" s="3" t="s">
        <v>88</v>
      </c>
      <c r="F51" s="4">
        <v>1500</v>
      </c>
      <c r="G51" s="3">
        <v>40</v>
      </c>
      <c r="H51" s="4">
        <f t="shared" si="1"/>
        <v>60000</v>
      </c>
    </row>
    <row r="52" spans="2:8" x14ac:dyDescent="0.4">
      <c r="B52" s="60">
        <v>43619</v>
      </c>
      <c r="C52" s="3" t="s">
        <v>93</v>
      </c>
      <c r="D52" s="3" t="s">
        <v>99</v>
      </c>
      <c r="E52" s="3" t="s">
        <v>89</v>
      </c>
      <c r="F52" s="4">
        <v>1600</v>
      </c>
      <c r="G52" s="3">
        <v>80</v>
      </c>
      <c r="H52" s="4">
        <f t="shared" si="1"/>
        <v>128000</v>
      </c>
    </row>
    <row r="53" spans="2:8" x14ac:dyDescent="0.4">
      <c r="B53" s="60">
        <v>43622</v>
      </c>
      <c r="C53" s="3" t="s">
        <v>93</v>
      </c>
      <c r="D53" s="3" t="s">
        <v>95</v>
      </c>
      <c r="E53" s="3" t="s">
        <v>88</v>
      </c>
      <c r="F53" s="4">
        <v>1500</v>
      </c>
      <c r="G53" s="3">
        <v>40</v>
      </c>
      <c r="H53" s="4">
        <f t="shared" si="1"/>
        <v>60000</v>
      </c>
    </row>
    <row r="54" spans="2:8" x14ac:dyDescent="0.4">
      <c r="B54" s="60">
        <v>43623</v>
      </c>
      <c r="C54" s="3" t="s">
        <v>94</v>
      </c>
      <c r="D54" s="3" t="s">
        <v>104</v>
      </c>
      <c r="E54" s="3" t="s">
        <v>88</v>
      </c>
      <c r="F54" s="4">
        <v>2000</v>
      </c>
      <c r="G54" s="3">
        <v>50</v>
      </c>
      <c r="H54" s="4">
        <f t="shared" si="1"/>
        <v>100000</v>
      </c>
    </row>
    <row r="55" spans="2:8" x14ac:dyDescent="0.4">
      <c r="B55" s="60">
        <v>43626</v>
      </c>
      <c r="C55" s="3" t="s">
        <v>98</v>
      </c>
      <c r="D55" s="3" t="s">
        <v>101</v>
      </c>
      <c r="E55" s="3" t="s">
        <v>88</v>
      </c>
      <c r="F55" s="4">
        <v>1000</v>
      </c>
      <c r="G55" s="3">
        <v>10</v>
      </c>
      <c r="H55" s="4">
        <f t="shared" si="1"/>
        <v>10000</v>
      </c>
    </row>
    <row r="56" spans="2:8" x14ac:dyDescent="0.4">
      <c r="B56" s="60">
        <v>43626</v>
      </c>
      <c r="C56" s="3" t="s">
        <v>100</v>
      </c>
      <c r="D56" s="3" t="s">
        <v>92</v>
      </c>
      <c r="E56" s="3" t="s">
        <v>89</v>
      </c>
      <c r="F56" s="4">
        <v>1200</v>
      </c>
      <c r="G56" s="3">
        <v>10</v>
      </c>
      <c r="H56" s="4">
        <f t="shared" si="1"/>
        <v>12000</v>
      </c>
    </row>
    <row r="57" spans="2:8" x14ac:dyDescent="0.4">
      <c r="B57" s="60">
        <v>43629</v>
      </c>
      <c r="C57" s="3" t="s">
        <v>91</v>
      </c>
      <c r="D57" s="3" t="s">
        <v>103</v>
      </c>
      <c r="E57" s="3" t="s">
        <v>88</v>
      </c>
      <c r="F57" s="4">
        <v>1800</v>
      </c>
      <c r="G57" s="3">
        <v>10</v>
      </c>
      <c r="H57" s="4">
        <f t="shared" si="1"/>
        <v>18000</v>
      </c>
    </row>
    <row r="58" spans="2:8" x14ac:dyDescent="0.4">
      <c r="B58" s="60">
        <v>43629</v>
      </c>
      <c r="C58" s="3" t="s">
        <v>91</v>
      </c>
      <c r="D58" s="3" t="s">
        <v>102</v>
      </c>
      <c r="E58" s="3" t="s">
        <v>89</v>
      </c>
      <c r="F58" s="4">
        <v>1500</v>
      </c>
      <c r="G58" s="3">
        <v>30</v>
      </c>
      <c r="H58" s="4">
        <f t="shared" si="1"/>
        <v>45000</v>
      </c>
    </row>
    <row r="59" spans="2:8" x14ac:dyDescent="0.4">
      <c r="B59" s="60">
        <v>43631</v>
      </c>
      <c r="C59" s="3" t="s">
        <v>93</v>
      </c>
      <c r="D59" s="3" t="s">
        <v>95</v>
      </c>
      <c r="E59" s="3" t="s">
        <v>88</v>
      </c>
      <c r="F59" s="4">
        <v>1500</v>
      </c>
      <c r="G59" s="3">
        <v>40</v>
      </c>
      <c r="H59" s="4">
        <f t="shared" si="1"/>
        <v>60000</v>
      </c>
    </row>
    <row r="60" spans="2:8" x14ac:dyDescent="0.4">
      <c r="B60" s="60">
        <v>43631</v>
      </c>
      <c r="C60" s="3" t="s">
        <v>94</v>
      </c>
      <c r="D60" s="3" t="s">
        <v>99</v>
      </c>
      <c r="E60" s="3" t="s">
        <v>89</v>
      </c>
      <c r="F60" s="4">
        <v>1600</v>
      </c>
      <c r="G60" s="3">
        <v>20</v>
      </c>
      <c r="H60" s="4">
        <f t="shared" si="1"/>
        <v>32000</v>
      </c>
    </row>
    <row r="61" spans="2:8" x14ac:dyDescent="0.4">
      <c r="B61" s="60">
        <v>43632</v>
      </c>
      <c r="C61" s="3" t="s">
        <v>100</v>
      </c>
      <c r="D61" s="3" t="s">
        <v>102</v>
      </c>
      <c r="E61" s="3" t="s">
        <v>89</v>
      </c>
      <c r="F61" s="4">
        <v>1500</v>
      </c>
      <c r="G61" s="3">
        <v>30</v>
      </c>
      <c r="H61" s="4">
        <f t="shared" si="1"/>
        <v>45000</v>
      </c>
    </row>
    <row r="62" spans="2:8" x14ac:dyDescent="0.4">
      <c r="B62" s="60">
        <v>43636</v>
      </c>
      <c r="C62" s="3" t="s">
        <v>93</v>
      </c>
      <c r="D62" s="3" t="s">
        <v>103</v>
      </c>
      <c r="E62" s="3" t="s">
        <v>88</v>
      </c>
      <c r="F62" s="4">
        <v>1800</v>
      </c>
      <c r="G62" s="3">
        <v>10</v>
      </c>
      <c r="H62" s="4">
        <f t="shared" si="1"/>
        <v>18000</v>
      </c>
    </row>
    <row r="63" spans="2:8" x14ac:dyDescent="0.4">
      <c r="B63" s="60">
        <v>43636</v>
      </c>
      <c r="C63" s="3" t="s">
        <v>93</v>
      </c>
      <c r="D63" s="3" t="s">
        <v>92</v>
      </c>
      <c r="E63" s="3" t="s">
        <v>89</v>
      </c>
      <c r="F63" s="4">
        <v>1200</v>
      </c>
      <c r="G63" s="3">
        <v>10</v>
      </c>
      <c r="H63" s="4">
        <f t="shared" si="1"/>
        <v>12000</v>
      </c>
    </row>
    <row r="64" spans="2:8" x14ac:dyDescent="0.4">
      <c r="B64" s="60">
        <v>43639</v>
      </c>
      <c r="C64" s="3" t="s">
        <v>94</v>
      </c>
      <c r="D64" s="3" t="s">
        <v>99</v>
      </c>
      <c r="E64" s="3" t="s">
        <v>89</v>
      </c>
      <c r="F64" s="4">
        <v>1600</v>
      </c>
      <c r="G64" s="3">
        <v>20</v>
      </c>
      <c r="H64" s="4">
        <f t="shared" si="1"/>
        <v>32000</v>
      </c>
    </row>
    <row r="65" spans="2:8" x14ac:dyDescent="0.4">
      <c r="B65" s="60">
        <v>43639</v>
      </c>
      <c r="C65" s="3" t="s">
        <v>94</v>
      </c>
      <c r="D65" s="3" t="s">
        <v>95</v>
      </c>
      <c r="E65" s="3" t="s">
        <v>88</v>
      </c>
      <c r="F65" s="4">
        <v>1500</v>
      </c>
      <c r="G65" s="3">
        <v>40</v>
      </c>
      <c r="H65" s="4">
        <f t="shared" si="1"/>
        <v>60000</v>
      </c>
    </row>
    <row r="66" spans="2:8" x14ac:dyDescent="0.4">
      <c r="B66" s="60">
        <v>43643</v>
      </c>
      <c r="C66" s="3" t="s">
        <v>96</v>
      </c>
      <c r="D66" s="3" t="s">
        <v>101</v>
      </c>
      <c r="E66" s="3" t="s">
        <v>88</v>
      </c>
      <c r="F66" s="4">
        <v>1000</v>
      </c>
      <c r="G66" s="3">
        <v>50</v>
      </c>
      <c r="H66" s="4">
        <f t="shared" si="1"/>
        <v>50000</v>
      </c>
    </row>
    <row r="67" spans="2:8" x14ac:dyDescent="0.4">
      <c r="B67" s="60">
        <v>43644</v>
      </c>
      <c r="C67" s="3" t="s">
        <v>98</v>
      </c>
      <c r="D67" s="3" t="s">
        <v>95</v>
      </c>
      <c r="E67" s="3" t="s">
        <v>88</v>
      </c>
      <c r="F67" s="4">
        <v>1500</v>
      </c>
      <c r="G67" s="3">
        <v>40</v>
      </c>
      <c r="H67" s="4">
        <f t="shared" si="1"/>
        <v>60000</v>
      </c>
    </row>
    <row r="68" spans="2:8" x14ac:dyDescent="0.4">
      <c r="B68" s="60">
        <v>43644</v>
      </c>
      <c r="C68" s="3" t="s">
        <v>93</v>
      </c>
      <c r="D68" s="3" t="s">
        <v>97</v>
      </c>
      <c r="E68" s="3" t="s">
        <v>89</v>
      </c>
      <c r="F68" s="4">
        <v>1000</v>
      </c>
      <c r="G68" s="3">
        <v>10</v>
      </c>
      <c r="H68" s="4">
        <f t="shared" si="1"/>
        <v>10000</v>
      </c>
    </row>
    <row r="69" spans="2:8" x14ac:dyDescent="0.4">
      <c r="B69" s="60">
        <v>43646</v>
      </c>
      <c r="C69" s="3" t="s">
        <v>93</v>
      </c>
      <c r="D69" s="3" t="s">
        <v>101</v>
      </c>
      <c r="E69" s="3" t="s">
        <v>88</v>
      </c>
      <c r="F69" s="4">
        <v>1000</v>
      </c>
      <c r="G69" s="3">
        <v>10</v>
      </c>
      <c r="H69" s="4">
        <f t="shared" si="1"/>
        <v>10000</v>
      </c>
    </row>
    <row r="70" spans="2:8" x14ac:dyDescent="0.4">
      <c r="B70" s="60">
        <v>43647</v>
      </c>
      <c r="C70" s="3" t="s">
        <v>98</v>
      </c>
      <c r="D70" s="3" t="s">
        <v>103</v>
      </c>
      <c r="E70" s="3" t="s">
        <v>88</v>
      </c>
      <c r="F70" s="4">
        <v>1800</v>
      </c>
      <c r="G70" s="3">
        <v>10</v>
      </c>
      <c r="H70" s="4">
        <f t="shared" si="1"/>
        <v>18000</v>
      </c>
    </row>
    <row r="71" spans="2:8" x14ac:dyDescent="0.4">
      <c r="B71" s="60">
        <v>43650</v>
      </c>
      <c r="C71" s="3" t="s">
        <v>91</v>
      </c>
      <c r="D71" s="3" t="s">
        <v>102</v>
      </c>
      <c r="E71" s="3" t="s">
        <v>89</v>
      </c>
      <c r="F71" s="4">
        <v>1500</v>
      </c>
      <c r="G71" s="3">
        <v>30</v>
      </c>
      <c r="H71" s="4">
        <f t="shared" si="1"/>
        <v>45000</v>
      </c>
    </row>
    <row r="72" spans="2:8" x14ac:dyDescent="0.4">
      <c r="B72" s="60">
        <v>43650</v>
      </c>
      <c r="C72" s="3" t="s">
        <v>91</v>
      </c>
      <c r="D72" s="3" t="s">
        <v>92</v>
      </c>
      <c r="E72" s="3" t="s">
        <v>89</v>
      </c>
      <c r="F72" s="4">
        <v>1200</v>
      </c>
      <c r="G72" s="3">
        <v>10</v>
      </c>
      <c r="H72" s="4">
        <f t="shared" si="1"/>
        <v>12000</v>
      </c>
    </row>
    <row r="73" spans="2:8" x14ac:dyDescent="0.4">
      <c r="B73" s="60">
        <v>43653</v>
      </c>
      <c r="C73" s="3" t="s">
        <v>96</v>
      </c>
      <c r="D73" s="3" t="s">
        <v>95</v>
      </c>
      <c r="E73" s="3" t="s">
        <v>88</v>
      </c>
      <c r="F73" s="4">
        <v>1500</v>
      </c>
      <c r="G73" s="3">
        <v>40</v>
      </c>
      <c r="H73" s="4">
        <f t="shared" si="1"/>
        <v>60000</v>
      </c>
    </row>
    <row r="74" spans="2:8" x14ac:dyDescent="0.4">
      <c r="B74" s="60">
        <v>43653</v>
      </c>
      <c r="C74" s="3" t="s">
        <v>94</v>
      </c>
      <c r="D74" s="3" t="s">
        <v>92</v>
      </c>
      <c r="E74" s="3" t="s">
        <v>89</v>
      </c>
      <c r="F74" s="4">
        <v>1200</v>
      </c>
      <c r="G74" s="3">
        <v>10</v>
      </c>
      <c r="H74" s="4">
        <f t="shared" si="1"/>
        <v>12000</v>
      </c>
    </row>
    <row r="75" spans="2:8" x14ac:dyDescent="0.4">
      <c r="B75" s="60">
        <v>43653</v>
      </c>
      <c r="C75" s="3" t="s">
        <v>100</v>
      </c>
      <c r="D75" s="3" t="s">
        <v>95</v>
      </c>
      <c r="E75" s="3" t="s">
        <v>88</v>
      </c>
      <c r="F75" s="4">
        <v>1500</v>
      </c>
      <c r="G75" s="3">
        <v>40</v>
      </c>
      <c r="H75" s="4">
        <f t="shared" si="1"/>
        <v>60000</v>
      </c>
    </row>
    <row r="76" spans="2:8" x14ac:dyDescent="0.4">
      <c r="B76" s="60">
        <v>43654</v>
      </c>
      <c r="C76" s="3" t="s">
        <v>93</v>
      </c>
      <c r="D76" s="3" t="s">
        <v>95</v>
      </c>
      <c r="E76" s="3" t="s">
        <v>88</v>
      </c>
      <c r="F76" s="4">
        <v>1500</v>
      </c>
      <c r="G76" s="3">
        <v>40</v>
      </c>
      <c r="H76" s="4">
        <f t="shared" si="1"/>
        <v>60000</v>
      </c>
    </row>
    <row r="77" spans="2:8" x14ac:dyDescent="0.4">
      <c r="B77" s="60">
        <v>43657</v>
      </c>
      <c r="C77" s="3" t="s">
        <v>100</v>
      </c>
      <c r="D77" s="3" t="s">
        <v>104</v>
      </c>
      <c r="E77" s="3" t="s">
        <v>88</v>
      </c>
      <c r="F77" s="4">
        <v>2000</v>
      </c>
      <c r="G77" s="3">
        <v>50</v>
      </c>
      <c r="H77" s="4">
        <f t="shared" si="1"/>
        <v>100000</v>
      </c>
    </row>
    <row r="78" spans="2:8" x14ac:dyDescent="0.4">
      <c r="B78" s="60">
        <v>43658</v>
      </c>
      <c r="C78" s="3" t="s">
        <v>98</v>
      </c>
      <c r="D78" s="3" t="s">
        <v>99</v>
      </c>
      <c r="E78" s="3" t="s">
        <v>89</v>
      </c>
      <c r="F78" s="4">
        <v>1600</v>
      </c>
      <c r="G78" s="3">
        <v>20</v>
      </c>
      <c r="H78" s="4">
        <f t="shared" si="1"/>
        <v>32000</v>
      </c>
    </row>
    <row r="79" spans="2:8" x14ac:dyDescent="0.4">
      <c r="B79" s="60">
        <v>43660</v>
      </c>
      <c r="C79" s="3" t="s">
        <v>94</v>
      </c>
      <c r="D79" s="3" t="s">
        <v>101</v>
      </c>
      <c r="E79" s="3" t="s">
        <v>88</v>
      </c>
      <c r="F79" s="4">
        <v>1000</v>
      </c>
      <c r="G79" s="3">
        <v>10</v>
      </c>
      <c r="H79" s="4">
        <f t="shared" si="1"/>
        <v>10000</v>
      </c>
    </row>
    <row r="80" spans="2:8" x14ac:dyDescent="0.4">
      <c r="B80" s="60">
        <v>43660</v>
      </c>
      <c r="C80" s="3" t="s">
        <v>94</v>
      </c>
      <c r="D80" s="3" t="s">
        <v>103</v>
      </c>
      <c r="E80" s="3" t="s">
        <v>88</v>
      </c>
      <c r="F80" s="4">
        <v>1800</v>
      </c>
      <c r="G80" s="3">
        <v>20</v>
      </c>
      <c r="H80" s="4">
        <f t="shared" ref="H80:H137" si="2">F80*G80</f>
        <v>36000</v>
      </c>
    </row>
    <row r="81" spans="2:8" x14ac:dyDescent="0.4">
      <c r="B81" s="60">
        <v>43661</v>
      </c>
      <c r="C81" s="3" t="s">
        <v>98</v>
      </c>
      <c r="D81" s="3" t="s">
        <v>102</v>
      </c>
      <c r="E81" s="3" t="s">
        <v>89</v>
      </c>
      <c r="F81" s="4">
        <v>1500</v>
      </c>
      <c r="G81" s="3">
        <v>30</v>
      </c>
      <c r="H81" s="4">
        <f t="shared" si="2"/>
        <v>45000</v>
      </c>
    </row>
    <row r="82" spans="2:8" x14ac:dyDescent="0.4">
      <c r="B82" s="60">
        <v>43665</v>
      </c>
      <c r="C82" s="3" t="s">
        <v>96</v>
      </c>
      <c r="D82" s="3" t="s">
        <v>92</v>
      </c>
      <c r="E82" s="3" t="s">
        <v>89</v>
      </c>
      <c r="F82" s="4">
        <v>1200</v>
      </c>
      <c r="G82" s="3">
        <v>10</v>
      </c>
      <c r="H82" s="4">
        <f t="shared" si="2"/>
        <v>12000</v>
      </c>
    </row>
    <row r="83" spans="2:8" x14ac:dyDescent="0.4">
      <c r="B83" s="60">
        <v>43667</v>
      </c>
      <c r="C83" s="3" t="s">
        <v>93</v>
      </c>
      <c r="D83" s="3" t="s">
        <v>99</v>
      </c>
      <c r="E83" s="3" t="s">
        <v>89</v>
      </c>
      <c r="F83" s="4">
        <v>1600</v>
      </c>
      <c r="G83" s="3">
        <v>20</v>
      </c>
      <c r="H83" s="4">
        <f t="shared" si="2"/>
        <v>32000</v>
      </c>
    </row>
    <row r="84" spans="2:8" x14ac:dyDescent="0.4">
      <c r="B84" s="60">
        <v>43667</v>
      </c>
      <c r="C84" s="3" t="s">
        <v>93</v>
      </c>
      <c r="D84" s="3" t="s">
        <v>95</v>
      </c>
      <c r="E84" s="3" t="s">
        <v>88</v>
      </c>
      <c r="F84" s="4">
        <v>1500</v>
      </c>
      <c r="G84" s="3">
        <v>40</v>
      </c>
      <c r="H84" s="4">
        <f t="shared" si="2"/>
        <v>60000</v>
      </c>
    </row>
    <row r="85" spans="2:8" x14ac:dyDescent="0.4">
      <c r="B85" s="60">
        <v>43668</v>
      </c>
      <c r="C85" s="3" t="s">
        <v>98</v>
      </c>
      <c r="D85" s="3" t="s">
        <v>103</v>
      </c>
      <c r="E85" s="3" t="s">
        <v>88</v>
      </c>
      <c r="F85" s="4">
        <v>1800</v>
      </c>
      <c r="G85" s="3">
        <v>10</v>
      </c>
      <c r="H85" s="4">
        <f t="shared" si="2"/>
        <v>18000</v>
      </c>
    </row>
    <row r="86" spans="2:8" x14ac:dyDescent="0.4">
      <c r="B86" s="60">
        <v>43671</v>
      </c>
      <c r="C86" s="3" t="s">
        <v>91</v>
      </c>
      <c r="D86" s="3" t="s">
        <v>102</v>
      </c>
      <c r="E86" s="3" t="s">
        <v>89</v>
      </c>
      <c r="F86" s="4">
        <v>1500</v>
      </c>
      <c r="G86" s="3">
        <v>30</v>
      </c>
      <c r="H86" s="4">
        <f t="shared" si="2"/>
        <v>45000</v>
      </c>
    </row>
    <row r="87" spans="2:8" x14ac:dyDescent="0.4">
      <c r="B87" s="60">
        <v>43671</v>
      </c>
      <c r="C87" s="3" t="s">
        <v>96</v>
      </c>
      <c r="D87" s="3" t="s">
        <v>95</v>
      </c>
      <c r="E87" s="3" t="s">
        <v>88</v>
      </c>
      <c r="F87" s="4">
        <v>1500</v>
      </c>
      <c r="G87" s="3">
        <v>40</v>
      </c>
      <c r="H87" s="4">
        <f t="shared" si="2"/>
        <v>60000</v>
      </c>
    </row>
    <row r="88" spans="2:8" x14ac:dyDescent="0.4">
      <c r="B88" s="60">
        <v>43672</v>
      </c>
      <c r="C88" s="3" t="s">
        <v>91</v>
      </c>
      <c r="D88" s="3" t="s">
        <v>92</v>
      </c>
      <c r="E88" s="3" t="s">
        <v>89</v>
      </c>
      <c r="F88" s="4">
        <v>1200</v>
      </c>
      <c r="G88" s="3">
        <v>10</v>
      </c>
      <c r="H88" s="4">
        <f t="shared" si="2"/>
        <v>12000</v>
      </c>
    </row>
    <row r="89" spans="2:8" x14ac:dyDescent="0.4">
      <c r="B89" s="60">
        <v>43674</v>
      </c>
      <c r="C89" s="3" t="s">
        <v>100</v>
      </c>
      <c r="D89" s="3" t="s">
        <v>95</v>
      </c>
      <c r="E89" s="3" t="s">
        <v>88</v>
      </c>
      <c r="F89" s="4">
        <v>1500</v>
      </c>
      <c r="G89" s="3">
        <v>40</v>
      </c>
      <c r="H89" s="4">
        <f t="shared" si="2"/>
        <v>60000</v>
      </c>
    </row>
    <row r="90" spans="2:8" x14ac:dyDescent="0.4">
      <c r="B90" s="60">
        <v>43674</v>
      </c>
      <c r="C90" s="3" t="s">
        <v>94</v>
      </c>
      <c r="D90" s="3" t="s">
        <v>99</v>
      </c>
      <c r="E90" s="3" t="s">
        <v>89</v>
      </c>
      <c r="F90" s="4">
        <v>1600</v>
      </c>
      <c r="G90" s="3">
        <v>20</v>
      </c>
      <c r="H90" s="4">
        <f t="shared" si="2"/>
        <v>32000</v>
      </c>
    </row>
    <row r="91" spans="2:8" x14ac:dyDescent="0.4">
      <c r="B91" s="60">
        <v>43675</v>
      </c>
      <c r="C91" s="3" t="s">
        <v>98</v>
      </c>
      <c r="D91" s="3" t="s">
        <v>101</v>
      </c>
      <c r="E91" s="3" t="s">
        <v>88</v>
      </c>
      <c r="F91" s="4">
        <v>1000</v>
      </c>
      <c r="G91" s="3">
        <v>10</v>
      </c>
      <c r="H91" s="4">
        <f t="shared" si="2"/>
        <v>10000</v>
      </c>
    </row>
    <row r="92" spans="2:8" x14ac:dyDescent="0.4">
      <c r="B92" s="60">
        <v>43678</v>
      </c>
      <c r="C92" s="3" t="s">
        <v>93</v>
      </c>
      <c r="D92" s="3" t="s">
        <v>97</v>
      </c>
      <c r="E92" s="3" t="s">
        <v>89</v>
      </c>
      <c r="F92" s="4">
        <v>1000</v>
      </c>
      <c r="G92" s="3">
        <v>10</v>
      </c>
      <c r="H92" s="4">
        <f t="shared" si="2"/>
        <v>10000</v>
      </c>
    </row>
    <row r="93" spans="2:8" x14ac:dyDescent="0.4">
      <c r="B93" s="60">
        <v>43678</v>
      </c>
      <c r="C93" s="3" t="s">
        <v>93</v>
      </c>
      <c r="D93" s="3" t="s">
        <v>101</v>
      </c>
      <c r="E93" s="3" t="s">
        <v>88</v>
      </c>
      <c r="F93" s="4">
        <v>1000</v>
      </c>
      <c r="G93" s="3">
        <v>10</v>
      </c>
      <c r="H93" s="4">
        <f t="shared" si="2"/>
        <v>10000</v>
      </c>
    </row>
    <row r="94" spans="2:8" x14ac:dyDescent="0.4">
      <c r="B94" s="60">
        <v>43680</v>
      </c>
      <c r="C94" s="3" t="s">
        <v>98</v>
      </c>
      <c r="D94" s="3" t="s">
        <v>103</v>
      </c>
      <c r="E94" s="3" t="s">
        <v>88</v>
      </c>
      <c r="F94" s="4">
        <v>1800</v>
      </c>
      <c r="G94" s="3">
        <v>10</v>
      </c>
      <c r="H94" s="4">
        <f t="shared" si="2"/>
        <v>18000</v>
      </c>
    </row>
    <row r="95" spans="2:8" x14ac:dyDescent="0.4">
      <c r="B95" s="60">
        <v>43681</v>
      </c>
      <c r="C95" s="3" t="s">
        <v>91</v>
      </c>
      <c r="D95" s="3" t="s">
        <v>102</v>
      </c>
      <c r="E95" s="3" t="s">
        <v>89</v>
      </c>
      <c r="F95" s="4">
        <v>1500</v>
      </c>
      <c r="G95" s="3">
        <v>30</v>
      </c>
      <c r="H95" s="4">
        <f t="shared" si="2"/>
        <v>45000</v>
      </c>
    </row>
    <row r="96" spans="2:8" x14ac:dyDescent="0.4">
      <c r="B96" s="60">
        <v>43682</v>
      </c>
      <c r="C96" s="3" t="s">
        <v>91</v>
      </c>
      <c r="D96" s="3" t="s">
        <v>92</v>
      </c>
      <c r="E96" s="3" t="s">
        <v>89</v>
      </c>
      <c r="F96" s="4">
        <v>1200</v>
      </c>
      <c r="G96" s="3">
        <v>10</v>
      </c>
      <c r="H96" s="4">
        <f t="shared" si="2"/>
        <v>12000</v>
      </c>
    </row>
    <row r="97" spans="2:8" x14ac:dyDescent="0.4">
      <c r="B97" s="60">
        <v>43685</v>
      </c>
      <c r="C97" s="3" t="s">
        <v>96</v>
      </c>
      <c r="D97" s="3" t="s">
        <v>95</v>
      </c>
      <c r="E97" s="3" t="s">
        <v>88</v>
      </c>
      <c r="F97" s="4">
        <v>1500</v>
      </c>
      <c r="G97" s="3">
        <v>40</v>
      </c>
      <c r="H97" s="4">
        <f t="shared" si="2"/>
        <v>60000</v>
      </c>
    </row>
    <row r="98" spans="2:8" x14ac:dyDescent="0.4">
      <c r="B98" s="60">
        <v>43685</v>
      </c>
      <c r="C98" s="3" t="s">
        <v>94</v>
      </c>
      <c r="D98" s="3" t="s">
        <v>92</v>
      </c>
      <c r="E98" s="3" t="s">
        <v>89</v>
      </c>
      <c r="F98" s="4">
        <v>1200</v>
      </c>
      <c r="G98" s="3">
        <v>10</v>
      </c>
      <c r="H98" s="4">
        <f t="shared" si="2"/>
        <v>12000</v>
      </c>
    </row>
    <row r="99" spans="2:8" x14ac:dyDescent="0.4">
      <c r="B99" s="60">
        <v>43694</v>
      </c>
      <c r="C99" s="3" t="s">
        <v>100</v>
      </c>
      <c r="D99" s="3" t="s">
        <v>95</v>
      </c>
      <c r="E99" s="3" t="s">
        <v>88</v>
      </c>
      <c r="F99" s="4">
        <v>1500</v>
      </c>
      <c r="G99" s="3">
        <v>40</v>
      </c>
      <c r="H99" s="4">
        <f t="shared" si="2"/>
        <v>60000</v>
      </c>
    </row>
    <row r="100" spans="2:8" x14ac:dyDescent="0.4">
      <c r="B100" s="60">
        <v>43694</v>
      </c>
      <c r="C100" s="3" t="s">
        <v>98</v>
      </c>
      <c r="D100" s="3" t="s">
        <v>99</v>
      </c>
      <c r="E100" s="3" t="s">
        <v>89</v>
      </c>
      <c r="F100" s="4">
        <v>1600</v>
      </c>
      <c r="G100" s="3">
        <v>20</v>
      </c>
      <c r="H100" s="4">
        <f t="shared" si="2"/>
        <v>32000</v>
      </c>
    </row>
    <row r="101" spans="2:8" x14ac:dyDescent="0.4">
      <c r="B101" s="60">
        <v>43696</v>
      </c>
      <c r="C101" s="3" t="s">
        <v>91</v>
      </c>
      <c r="D101" s="3" t="s">
        <v>104</v>
      </c>
      <c r="E101" s="3" t="s">
        <v>88</v>
      </c>
      <c r="F101" s="4">
        <v>2000</v>
      </c>
      <c r="G101" s="3">
        <v>50</v>
      </c>
      <c r="H101" s="4">
        <f t="shared" si="2"/>
        <v>100000</v>
      </c>
    </row>
    <row r="102" spans="2:8" x14ac:dyDescent="0.4">
      <c r="B102" s="60">
        <v>43696</v>
      </c>
      <c r="C102" s="3" t="s">
        <v>96</v>
      </c>
      <c r="D102" s="3" t="s">
        <v>95</v>
      </c>
      <c r="E102" s="3" t="s">
        <v>88</v>
      </c>
      <c r="F102" s="4">
        <v>1500</v>
      </c>
      <c r="G102" s="3">
        <v>40</v>
      </c>
      <c r="H102" s="4">
        <f t="shared" si="2"/>
        <v>60000</v>
      </c>
    </row>
    <row r="103" spans="2:8" x14ac:dyDescent="0.4">
      <c r="B103" s="60">
        <v>43701</v>
      </c>
      <c r="C103" s="3" t="s">
        <v>91</v>
      </c>
      <c r="D103" s="3" t="s">
        <v>103</v>
      </c>
      <c r="E103" s="3" t="s">
        <v>88</v>
      </c>
      <c r="F103" s="4">
        <v>1800</v>
      </c>
      <c r="G103" s="3">
        <v>10</v>
      </c>
      <c r="H103" s="4">
        <f t="shared" si="2"/>
        <v>18000</v>
      </c>
    </row>
    <row r="104" spans="2:8" x14ac:dyDescent="0.4">
      <c r="B104" s="60">
        <v>43701</v>
      </c>
      <c r="C104" s="3" t="s">
        <v>94</v>
      </c>
      <c r="D104" s="3" t="s">
        <v>101</v>
      </c>
      <c r="E104" s="3" t="s">
        <v>88</v>
      </c>
      <c r="F104" s="4">
        <v>1000</v>
      </c>
      <c r="G104" s="3">
        <v>10</v>
      </c>
      <c r="H104" s="4">
        <f t="shared" si="2"/>
        <v>10000</v>
      </c>
    </row>
    <row r="105" spans="2:8" x14ac:dyDescent="0.4">
      <c r="B105" s="60">
        <v>43703</v>
      </c>
      <c r="C105" s="3" t="s">
        <v>98</v>
      </c>
      <c r="D105" s="3" t="s">
        <v>92</v>
      </c>
      <c r="E105" s="3" t="s">
        <v>89</v>
      </c>
      <c r="F105" s="4">
        <v>1200</v>
      </c>
      <c r="G105" s="3">
        <v>10</v>
      </c>
      <c r="H105" s="4">
        <f t="shared" si="2"/>
        <v>12000</v>
      </c>
    </row>
    <row r="106" spans="2:8" x14ac:dyDescent="0.4">
      <c r="B106" s="60">
        <v>43707</v>
      </c>
      <c r="C106" s="3" t="s">
        <v>96</v>
      </c>
      <c r="D106" s="3" t="s">
        <v>95</v>
      </c>
      <c r="E106" s="3" t="s">
        <v>88</v>
      </c>
      <c r="F106" s="4">
        <v>1500</v>
      </c>
      <c r="G106" s="3">
        <v>40</v>
      </c>
      <c r="H106" s="4">
        <f t="shared" si="2"/>
        <v>60000</v>
      </c>
    </row>
    <row r="107" spans="2:8" x14ac:dyDescent="0.4">
      <c r="B107" s="60">
        <v>43707</v>
      </c>
      <c r="C107" s="3" t="s">
        <v>94</v>
      </c>
      <c r="D107" s="3" t="s">
        <v>102</v>
      </c>
      <c r="E107" s="3" t="s">
        <v>89</v>
      </c>
      <c r="F107" s="4">
        <v>1500</v>
      </c>
      <c r="G107" s="3">
        <v>30</v>
      </c>
      <c r="H107" s="4">
        <f t="shared" si="2"/>
        <v>45000</v>
      </c>
    </row>
    <row r="108" spans="2:8" x14ac:dyDescent="0.4">
      <c r="B108" s="60">
        <v>43708</v>
      </c>
      <c r="C108" s="3" t="s">
        <v>100</v>
      </c>
      <c r="D108" s="3" t="s">
        <v>101</v>
      </c>
      <c r="E108" s="3" t="s">
        <v>88</v>
      </c>
      <c r="F108" s="4">
        <v>1000</v>
      </c>
      <c r="G108" s="3">
        <v>10</v>
      </c>
      <c r="H108" s="4">
        <f t="shared" si="2"/>
        <v>10000</v>
      </c>
    </row>
    <row r="109" spans="2:8" x14ac:dyDescent="0.4">
      <c r="B109" s="60">
        <v>43708</v>
      </c>
      <c r="C109" s="3" t="s">
        <v>94</v>
      </c>
      <c r="D109" s="3" t="s">
        <v>95</v>
      </c>
      <c r="E109" s="3" t="s">
        <v>88</v>
      </c>
      <c r="F109" s="4">
        <v>1500</v>
      </c>
      <c r="G109" s="3">
        <v>40</v>
      </c>
      <c r="H109" s="4">
        <f t="shared" si="2"/>
        <v>60000</v>
      </c>
    </row>
    <row r="110" spans="2:8" x14ac:dyDescent="0.4">
      <c r="B110" s="60">
        <v>43709</v>
      </c>
      <c r="C110" s="3" t="s">
        <v>93</v>
      </c>
      <c r="D110" s="3" t="s">
        <v>103</v>
      </c>
      <c r="E110" s="3" t="s">
        <v>88</v>
      </c>
      <c r="F110" s="4">
        <v>1800</v>
      </c>
      <c r="G110" s="3">
        <v>10</v>
      </c>
      <c r="H110" s="4">
        <f t="shared" si="2"/>
        <v>18000</v>
      </c>
    </row>
    <row r="111" spans="2:8" x14ac:dyDescent="0.4">
      <c r="B111" s="60">
        <v>43709</v>
      </c>
      <c r="C111" s="3" t="s">
        <v>94</v>
      </c>
      <c r="D111" s="3" t="s">
        <v>102</v>
      </c>
      <c r="E111" s="3" t="s">
        <v>89</v>
      </c>
      <c r="F111" s="4">
        <v>1500</v>
      </c>
      <c r="G111" s="3">
        <v>30</v>
      </c>
      <c r="H111" s="4">
        <f t="shared" si="2"/>
        <v>45000</v>
      </c>
    </row>
    <row r="112" spans="2:8" x14ac:dyDescent="0.4">
      <c r="B112" s="60">
        <v>43710</v>
      </c>
      <c r="C112" s="3" t="s">
        <v>98</v>
      </c>
      <c r="D112" s="3" t="s">
        <v>95</v>
      </c>
      <c r="E112" s="3" t="s">
        <v>88</v>
      </c>
      <c r="F112" s="4">
        <v>1500</v>
      </c>
      <c r="G112" s="3">
        <v>40</v>
      </c>
      <c r="H112" s="4">
        <f t="shared" si="2"/>
        <v>60000</v>
      </c>
    </row>
    <row r="113" spans="2:8" x14ac:dyDescent="0.4">
      <c r="B113" s="60">
        <v>43713</v>
      </c>
      <c r="C113" s="3" t="s">
        <v>94</v>
      </c>
      <c r="D113" s="3" t="s">
        <v>92</v>
      </c>
      <c r="E113" s="3" t="s">
        <v>89</v>
      </c>
      <c r="F113" s="4">
        <v>1200</v>
      </c>
      <c r="G113" s="3">
        <v>10</v>
      </c>
      <c r="H113" s="4">
        <f t="shared" si="2"/>
        <v>12000</v>
      </c>
    </row>
    <row r="114" spans="2:8" x14ac:dyDescent="0.4">
      <c r="B114" s="60">
        <v>43713</v>
      </c>
      <c r="C114" s="3" t="s">
        <v>93</v>
      </c>
      <c r="D114" s="3" t="s">
        <v>95</v>
      </c>
      <c r="E114" s="3" t="s">
        <v>88</v>
      </c>
      <c r="F114" s="4">
        <v>1500</v>
      </c>
      <c r="G114" s="3">
        <v>40</v>
      </c>
      <c r="H114" s="4">
        <f t="shared" si="2"/>
        <v>60000</v>
      </c>
    </row>
    <row r="115" spans="2:8" x14ac:dyDescent="0.4">
      <c r="B115" s="60">
        <v>43713</v>
      </c>
      <c r="C115" s="3" t="s">
        <v>96</v>
      </c>
      <c r="D115" s="3" t="s">
        <v>92</v>
      </c>
      <c r="E115" s="3" t="s">
        <v>89</v>
      </c>
      <c r="F115" s="4">
        <v>1200</v>
      </c>
      <c r="G115" s="3">
        <v>10</v>
      </c>
      <c r="H115" s="4">
        <f t="shared" si="2"/>
        <v>12000</v>
      </c>
    </row>
    <row r="116" spans="2:8" x14ac:dyDescent="0.4">
      <c r="B116" s="60">
        <v>43714</v>
      </c>
      <c r="C116" s="3" t="s">
        <v>100</v>
      </c>
      <c r="D116" s="3" t="s">
        <v>102</v>
      </c>
      <c r="E116" s="3" t="s">
        <v>89</v>
      </c>
      <c r="F116" s="4">
        <v>1500</v>
      </c>
      <c r="G116" s="3">
        <v>40</v>
      </c>
      <c r="H116" s="4">
        <f t="shared" si="2"/>
        <v>60000</v>
      </c>
    </row>
    <row r="117" spans="2:8" x14ac:dyDescent="0.4">
      <c r="B117" s="60">
        <v>43715</v>
      </c>
      <c r="C117" s="3" t="s">
        <v>93</v>
      </c>
      <c r="D117" s="3" t="s">
        <v>99</v>
      </c>
      <c r="E117" s="3" t="s">
        <v>89</v>
      </c>
      <c r="F117" s="4">
        <v>1600</v>
      </c>
      <c r="G117" s="3">
        <v>20</v>
      </c>
      <c r="H117" s="4">
        <f t="shared" si="2"/>
        <v>32000</v>
      </c>
    </row>
    <row r="118" spans="2:8" x14ac:dyDescent="0.4">
      <c r="B118" s="60">
        <v>43715</v>
      </c>
      <c r="C118" s="3" t="s">
        <v>98</v>
      </c>
      <c r="D118" s="3" t="s">
        <v>104</v>
      </c>
      <c r="E118" s="3" t="s">
        <v>88</v>
      </c>
      <c r="F118" s="4">
        <v>2000</v>
      </c>
      <c r="G118" s="3">
        <v>50</v>
      </c>
      <c r="H118" s="4">
        <f t="shared" si="2"/>
        <v>100000</v>
      </c>
    </row>
    <row r="119" spans="2:8" x14ac:dyDescent="0.4">
      <c r="B119" s="60">
        <v>43717</v>
      </c>
      <c r="C119" s="3" t="s">
        <v>100</v>
      </c>
      <c r="D119" s="3" t="s">
        <v>99</v>
      </c>
      <c r="E119" s="3" t="s">
        <v>89</v>
      </c>
      <c r="F119" s="4">
        <v>1600</v>
      </c>
      <c r="G119" s="3">
        <v>40</v>
      </c>
      <c r="H119" s="4">
        <f t="shared" si="2"/>
        <v>64000</v>
      </c>
    </row>
    <row r="120" spans="2:8" x14ac:dyDescent="0.4">
      <c r="B120" s="60">
        <v>43717</v>
      </c>
      <c r="C120" s="3" t="s">
        <v>94</v>
      </c>
      <c r="D120" s="3" t="s">
        <v>102</v>
      </c>
      <c r="E120" s="3" t="s">
        <v>89</v>
      </c>
      <c r="F120" s="4">
        <v>1500</v>
      </c>
      <c r="G120" s="3">
        <v>50</v>
      </c>
      <c r="H120" s="4">
        <f t="shared" si="2"/>
        <v>75000</v>
      </c>
    </row>
    <row r="121" spans="2:8" x14ac:dyDescent="0.4">
      <c r="B121" s="60">
        <v>43717</v>
      </c>
      <c r="C121" s="3" t="s">
        <v>91</v>
      </c>
      <c r="D121" s="3" t="s">
        <v>95</v>
      </c>
      <c r="E121" s="3" t="s">
        <v>88</v>
      </c>
      <c r="F121" s="4">
        <v>1500</v>
      </c>
      <c r="G121" s="3">
        <v>40</v>
      </c>
      <c r="H121" s="4">
        <f t="shared" si="2"/>
        <v>60000</v>
      </c>
    </row>
    <row r="122" spans="2:8" x14ac:dyDescent="0.4">
      <c r="B122" s="60">
        <v>43720</v>
      </c>
      <c r="C122" s="3" t="s">
        <v>91</v>
      </c>
      <c r="D122" s="3" t="s">
        <v>101</v>
      </c>
      <c r="E122" s="3" t="s">
        <v>88</v>
      </c>
      <c r="F122" s="4">
        <v>1000</v>
      </c>
      <c r="G122" s="3">
        <v>10</v>
      </c>
      <c r="H122" s="4">
        <f t="shared" si="2"/>
        <v>10000</v>
      </c>
    </row>
    <row r="123" spans="2:8" x14ac:dyDescent="0.4">
      <c r="B123" s="60">
        <v>43721</v>
      </c>
      <c r="C123" s="3" t="s">
        <v>93</v>
      </c>
      <c r="D123" s="3" t="s">
        <v>103</v>
      </c>
      <c r="E123" s="3" t="s">
        <v>88</v>
      </c>
      <c r="F123" s="4">
        <v>1800</v>
      </c>
      <c r="G123" s="3">
        <v>10</v>
      </c>
      <c r="H123" s="4">
        <f t="shared" si="2"/>
        <v>18000</v>
      </c>
    </row>
    <row r="124" spans="2:8" x14ac:dyDescent="0.4">
      <c r="B124" s="60">
        <v>43721</v>
      </c>
      <c r="C124" s="3" t="s">
        <v>93</v>
      </c>
      <c r="D124" s="3" t="s">
        <v>99</v>
      </c>
      <c r="E124" s="3" t="s">
        <v>89</v>
      </c>
      <c r="F124" s="4">
        <v>1600</v>
      </c>
      <c r="G124" s="3">
        <v>10</v>
      </c>
      <c r="H124" s="4">
        <f t="shared" si="2"/>
        <v>16000</v>
      </c>
    </row>
    <row r="125" spans="2:8" x14ac:dyDescent="0.4">
      <c r="B125" s="60">
        <v>43723</v>
      </c>
      <c r="C125" s="3" t="s">
        <v>94</v>
      </c>
      <c r="D125" s="3" t="s">
        <v>92</v>
      </c>
      <c r="E125" s="3" t="s">
        <v>89</v>
      </c>
      <c r="F125" s="4">
        <v>1200</v>
      </c>
      <c r="G125" s="3">
        <v>50</v>
      </c>
      <c r="H125" s="4">
        <f t="shared" si="2"/>
        <v>60000</v>
      </c>
    </row>
    <row r="126" spans="2:8" x14ac:dyDescent="0.4">
      <c r="B126" s="60">
        <v>43723</v>
      </c>
      <c r="C126" s="3" t="s">
        <v>96</v>
      </c>
      <c r="D126" s="3" t="s">
        <v>103</v>
      </c>
      <c r="E126" s="3" t="s">
        <v>88</v>
      </c>
      <c r="F126" s="4">
        <v>1800</v>
      </c>
      <c r="G126" s="3">
        <v>20</v>
      </c>
      <c r="H126" s="4">
        <f t="shared" si="2"/>
        <v>36000</v>
      </c>
    </row>
    <row r="127" spans="2:8" x14ac:dyDescent="0.4">
      <c r="B127" s="60">
        <v>43723</v>
      </c>
      <c r="C127" s="3" t="s">
        <v>93</v>
      </c>
      <c r="D127" s="3" t="s">
        <v>103</v>
      </c>
      <c r="E127" s="3" t="s">
        <v>88</v>
      </c>
      <c r="F127" s="4">
        <v>1800</v>
      </c>
      <c r="G127" s="3">
        <v>10</v>
      </c>
      <c r="H127" s="4">
        <f t="shared" si="2"/>
        <v>18000</v>
      </c>
    </row>
    <row r="128" spans="2:8" x14ac:dyDescent="0.4">
      <c r="B128" s="60">
        <v>43724</v>
      </c>
      <c r="C128" s="3" t="s">
        <v>98</v>
      </c>
      <c r="D128" s="3" t="s">
        <v>104</v>
      </c>
      <c r="E128" s="3" t="s">
        <v>88</v>
      </c>
      <c r="F128" s="4">
        <v>2000</v>
      </c>
      <c r="G128" s="3">
        <v>20</v>
      </c>
      <c r="H128" s="4">
        <f t="shared" si="2"/>
        <v>40000</v>
      </c>
    </row>
    <row r="129" spans="2:8" x14ac:dyDescent="0.4">
      <c r="B129" s="60">
        <v>43728</v>
      </c>
      <c r="C129" s="3" t="s">
        <v>94</v>
      </c>
      <c r="D129" s="3" t="s">
        <v>102</v>
      </c>
      <c r="E129" s="3" t="s">
        <v>89</v>
      </c>
      <c r="F129" s="4">
        <v>1500</v>
      </c>
      <c r="G129" s="3">
        <v>30</v>
      </c>
      <c r="H129" s="4">
        <f t="shared" si="2"/>
        <v>45000</v>
      </c>
    </row>
    <row r="130" spans="2:8" x14ac:dyDescent="0.4">
      <c r="B130" s="60">
        <v>43728</v>
      </c>
      <c r="C130" s="3" t="s">
        <v>93</v>
      </c>
      <c r="D130" s="3" t="s">
        <v>95</v>
      </c>
      <c r="E130" s="3" t="s">
        <v>88</v>
      </c>
      <c r="F130" s="4">
        <v>1500</v>
      </c>
      <c r="G130" s="3">
        <v>10</v>
      </c>
      <c r="H130" s="4">
        <f t="shared" si="2"/>
        <v>15000</v>
      </c>
    </row>
    <row r="131" spans="2:8" x14ac:dyDescent="0.4">
      <c r="B131" s="60">
        <v>43731</v>
      </c>
      <c r="C131" s="3" t="s">
        <v>98</v>
      </c>
      <c r="D131" s="3" t="s">
        <v>97</v>
      </c>
      <c r="E131" s="3" t="s">
        <v>89</v>
      </c>
      <c r="F131" s="4">
        <v>1000</v>
      </c>
      <c r="G131" s="3">
        <v>30</v>
      </c>
      <c r="H131" s="4">
        <f t="shared" si="2"/>
        <v>30000</v>
      </c>
    </row>
    <row r="132" spans="2:8" x14ac:dyDescent="0.4">
      <c r="B132" s="60">
        <v>43735</v>
      </c>
      <c r="C132" s="3" t="s">
        <v>100</v>
      </c>
      <c r="D132" s="3" t="s">
        <v>92</v>
      </c>
      <c r="E132" s="3" t="s">
        <v>89</v>
      </c>
      <c r="F132" s="4">
        <v>1200</v>
      </c>
      <c r="G132" s="3">
        <v>10</v>
      </c>
      <c r="H132" s="4">
        <f t="shared" si="2"/>
        <v>12000</v>
      </c>
    </row>
    <row r="133" spans="2:8" x14ac:dyDescent="0.4">
      <c r="B133" s="60">
        <v>43736</v>
      </c>
      <c r="C133" s="3" t="s">
        <v>93</v>
      </c>
      <c r="D133" s="3" t="s">
        <v>101</v>
      </c>
      <c r="E133" s="3" t="s">
        <v>88</v>
      </c>
      <c r="F133" s="4">
        <v>1000</v>
      </c>
      <c r="G133" s="3">
        <v>10</v>
      </c>
      <c r="H133" s="4">
        <f t="shared" si="2"/>
        <v>10000</v>
      </c>
    </row>
    <row r="134" spans="2:8" x14ac:dyDescent="0.4">
      <c r="B134" s="60">
        <v>43736</v>
      </c>
      <c r="C134" s="3" t="s">
        <v>96</v>
      </c>
      <c r="D134" s="3" t="s">
        <v>103</v>
      </c>
      <c r="E134" s="3" t="s">
        <v>88</v>
      </c>
      <c r="F134" s="4">
        <v>1800</v>
      </c>
      <c r="G134" s="3">
        <v>10</v>
      </c>
      <c r="H134" s="4">
        <f t="shared" si="2"/>
        <v>18000</v>
      </c>
    </row>
    <row r="135" spans="2:8" x14ac:dyDescent="0.4">
      <c r="B135" s="60">
        <v>43736</v>
      </c>
      <c r="C135" s="3" t="s">
        <v>98</v>
      </c>
      <c r="D135" s="3" t="s">
        <v>95</v>
      </c>
      <c r="E135" s="3" t="s">
        <v>88</v>
      </c>
      <c r="F135" s="4">
        <v>1500</v>
      </c>
      <c r="G135" s="3">
        <v>40</v>
      </c>
      <c r="H135" s="4">
        <f t="shared" si="2"/>
        <v>60000</v>
      </c>
    </row>
    <row r="136" spans="2:8" x14ac:dyDescent="0.4">
      <c r="B136" s="60">
        <v>43738</v>
      </c>
      <c r="C136" s="3" t="s">
        <v>91</v>
      </c>
      <c r="D136" s="3" t="s">
        <v>99</v>
      </c>
      <c r="E136" s="3" t="s">
        <v>89</v>
      </c>
      <c r="F136" s="4">
        <v>1600</v>
      </c>
      <c r="G136" s="3">
        <v>20</v>
      </c>
      <c r="H136" s="4">
        <f t="shared" si="2"/>
        <v>32000</v>
      </c>
    </row>
    <row r="137" spans="2:8" x14ac:dyDescent="0.4">
      <c r="B137" s="60">
        <v>43738</v>
      </c>
      <c r="C137" s="3" t="s">
        <v>94</v>
      </c>
      <c r="D137" s="3" t="s">
        <v>102</v>
      </c>
      <c r="E137" s="3" t="s">
        <v>89</v>
      </c>
      <c r="F137" s="4">
        <v>1500</v>
      </c>
      <c r="G137" s="3">
        <v>30</v>
      </c>
      <c r="H137" s="4">
        <f t="shared" si="2"/>
        <v>45000</v>
      </c>
    </row>
    <row r="142" spans="2:8" x14ac:dyDescent="0.4">
      <c r="B142" s="59" t="s">
        <v>86</v>
      </c>
      <c r="C142" s="59" t="s">
        <v>88</v>
      </c>
      <c r="D142" s="59" t="s">
        <v>89</v>
      </c>
      <c r="E142" s="59" t="s">
        <v>90</v>
      </c>
    </row>
    <row r="143" spans="2:8" x14ac:dyDescent="0.4">
      <c r="B143" s="3" t="s">
        <v>93</v>
      </c>
      <c r="C143" s="4">
        <v>670000</v>
      </c>
      <c r="D143" s="4">
        <v>371000</v>
      </c>
      <c r="E143" s="61">
        <f t="shared" ref="E143:E149" si="3">SUM(C143:D143)</f>
        <v>1041000</v>
      </c>
    </row>
    <row r="144" spans="2:8" x14ac:dyDescent="0.4">
      <c r="B144" s="3" t="s">
        <v>96</v>
      </c>
      <c r="C144" s="4">
        <v>474000</v>
      </c>
      <c r="D144" s="4">
        <v>140000</v>
      </c>
      <c r="E144" s="61">
        <f t="shared" si="3"/>
        <v>614000</v>
      </c>
    </row>
    <row r="145" spans="2:5" x14ac:dyDescent="0.4">
      <c r="B145" s="3" t="s">
        <v>98</v>
      </c>
      <c r="C145" s="4">
        <v>532000</v>
      </c>
      <c r="D145" s="4">
        <v>250000</v>
      </c>
      <c r="E145" s="61">
        <f t="shared" si="3"/>
        <v>782000</v>
      </c>
    </row>
    <row r="146" spans="2:5" x14ac:dyDescent="0.4">
      <c r="B146" s="3" t="s">
        <v>100</v>
      </c>
      <c r="C146" s="4">
        <v>395000</v>
      </c>
      <c r="D146" s="4">
        <v>238000</v>
      </c>
      <c r="E146" s="61">
        <f t="shared" si="3"/>
        <v>633000</v>
      </c>
    </row>
    <row r="147" spans="2:5" x14ac:dyDescent="0.4">
      <c r="B147" s="3" t="s">
        <v>91</v>
      </c>
      <c r="C147" s="4">
        <v>302000</v>
      </c>
      <c r="D147" s="4">
        <v>329000</v>
      </c>
      <c r="E147" s="61">
        <f t="shared" si="3"/>
        <v>631000</v>
      </c>
    </row>
    <row r="148" spans="2:5" x14ac:dyDescent="0.4">
      <c r="B148" s="3" t="s">
        <v>94</v>
      </c>
      <c r="C148" s="4">
        <v>466000</v>
      </c>
      <c r="D148" s="4">
        <v>459000</v>
      </c>
      <c r="E148" s="61">
        <f t="shared" si="3"/>
        <v>925000</v>
      </c>
    </row>
    <row r="149" spans="2:5" x14ac:dyDescent="0.4">
      <c r="B149" s="59" t="s">
        <v>90</v>
      </c>
      <c r="C149" s="61">
        <f>SUM(C143:C148)</f>
        <v>2839000</v>
      </c>
      <c r="D149" s="61">
        <f>SUM(D143:D148)</f>
        <v>1787000</v>
      </c>
      <c r="E149" s="61">
        <f t="shared" si="3"/>
        <v>4626000</v>
      </c>
    </row>
    <row r="155" spans="2:5" x14ac:dyDescent="0.4">
      <c r="B155" s="79" t="s">
        <v>143</v>
      </c>
      <c r="C155" s="79" t="s">
        <v>140</v>
      </c>
    </row>
    <row r="156" spans="2:5" x14ac:dyDescent="0.4">
      <c r="B156" s="79" t="s">
        <v>132</v>
      </c>
      <c r="C156" t="s">
        <v>141</v>
      </c>
      <c r="D156" t="s">
        <v>142</v>
      </c>
      <c r="E156" t="s">
        <v>139</v>
      </c>
    </row>
    <row r="157" spans="2:5" x14ac:dyDescent="0.4">
      <c r="B157" s="80" t="s">
        <v>133</v>
      </c>
      <c r="C157" s="81">
        <v>670000</v>
      </c>
      <c r="D157" s="81">
        <v>371000</v>
      </c>
      <c r="E157" s="81">
        <v>1041000</v>
      </c>
    </row>
    <row r="158" spans="2:5" x14ac:dyDescent="0.4">
      <c r="B158" s="80" t="s">
        <v>134</v>
      </c>
      <c r="C158" s="81">
        <v>474000</v>
      </c>
      <c r="D158" s="81">
        <v>140000</v>
      </c>
      <c r="E158" s="81">
        <v>614000</v>
      </c>
    </row>
    <row r="159" spans="2:5" x14ac:dyDescent="0.4">
      <c r="B159" s="80" t="s">
        <v>135</v>
      </c>
      <c r="C159" s="81">
        <v>532000</v>
      </c>
      <c r="D159" s="81">
        <v>250000</v>
      </c>
      <c r="E159" s="81">
        <v>782000</v>
      </c>
    </row>
    <row r="160" spans="2:5" x14ac:dyDescent="0.4">
      <c r="B160" s="80" t="s">
        <v>136</v>
      </c>
      <c r="C160" s="81">
        <v>395000</v>
      </c>
      <c r="D160" s="81">
        <v>238000</v>
      </c>
      <c r="E160" s="81">
        <v>633000</v>
      </c>
    </row>
    <row r="161" spans="2:5" x14ac:dyDescent="0.4">
      <c r="B161" s="80" t="s">
        <v>137</v>
      </c>
      <c r="C161" s="81">
        <v>302000</v>
      </c>
      <c r="D161" s="81">
        <v>329000</v>
      </c>
      <c r="E161" s="81">
        <v>631000</v>
      </c>
    </row>
    <row r="162" spans="2:5" x14ac:dyDescent="0.4">
      <c r="B162" s="80" t="s">
        <v>138</v>
      </c>
      <c r="C162" s="81">
        <v>466000</v>
      </c>
      <c r="D162" s="81">
        <v>459000</v>
      </c>
      <c r="E162" s="81">
        <v>925000</v>
      </c>
    </row>
    <row r="163" spans="2:5" x14ac:dyDescent="0.4">
      <c r="B163" s="80" t="s">
        <v>139</v>
      </c>
      <c r="C163" s="81">
        <v>2839000</v>
      </c>
      <c r="D163" s="81">
        <v>1787000</v>
      </c>
      <c r="E163" s="81">
        <v>4626000</v>
      </c>
    </row>
  </sheetData>
  <phoneticPr fontId="1"/>
  <pageMargins left="0.7" right="0.7" top="0.75" bottom="0.75" header="0.3" footer="0.3"/>
  <pageSetup paperSize="9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7"/>
  <sheetViews>
    <sheetView view="pageBreakPreview" zoomScaleNormal="100" zoomScaleSheetLayoutView="100" workbookViewId="0"/>
  </sheetViews>
  <sheetFormatPr defaultRowHeight="18.75" x14ac:dyDescent="0.4"/>
  <cols>
    <col min="1" max="1" width="4.5" customWidth="1"/>
    <col min="2" max="2" width="15.5" bestFit="1" customWidth="1"/>
    <col min="3" max="4" width="20.875" customWidth="1"/>
    <col min="5" max="5" width="15.875" customWidth="1"/>
    <col min="6" max="6" width="6" bestFit="1" customWidth="1"/>
    <col min="7" max="7" width="6.625" customWidth="1"/>
    <col min="8" max="8" width="10.625" customWidth="1"/>
  </cols>
  <sheetData>
    <row r="1" spans="2:8" ht="24" x14ac:dyDescent="0.4">
      <c r="B1" s="57" t="s">
        <v>130</v>
      </c>
    </row>
    <row r="2" spans="2:8" x14ac:dyDescent="0.4">
      <c r="E2" s="1" t="s">
        <v>20</v>
      </c>
    </row>
    <row r="3" spans="2:8" x14ac:dyDescent="0.4">
      <c r="B3" s="59" t="s">
        <v>86</v>
      </c>
      <c r="C3" s="59" t="s">
        <v>88</v>
      </c>
      <c r="D3" s="59" t="s">
        <v>89</v>
      </c>
      <c r="E3" s="59" t="s">
        <v>90</v>
      </c>
    </row>
    <row r="4" spans="2:8" x14ac:dyDescent="0.4">
      <c r="B4" s="3" t="s">
        <v>93</v>
      </c>
      <c r="C4" s="4">
        <v>670000</v>
      </c>
      <c r="D4" s="4">
        <v>371000</v>
      </c>
      <c r="E4" s="61">
        <f t="shared" ref="E4:E10" si="0">SUM(C4:D4)</f>
        <v>1041000</v>
      </c>
    </row>
    <row r="5" spans="2:8" x14ac:dyDescent="0.4">
      <c r="B5" s="3" t="s">
        <v>96</v>
      </c>
      <c r="C5" s="4">
        <v>474000</v>
      </c>
      <c r="D5" s="4">
        <v>140000</v>
      </c>
      <c r="E5" s="61">
        <f t="shared" si="0"/>
        <v>614000</v>
      </c>
    </row>
    <row r="6" spans="2:8" x14ac:dyDescent="0.4">
      <c r="B6" s="3" t="s">
        <v>98</v>
      </c>
      <c r="C6" s="4">
        <v>532000</v>
      </c>
      <c r="D6" s="4">
        <v>250000</v>
      </c>
      <c r="E6" s="61">
        <f t="shared" si="0"/>
        <v>782000</v>
      </c>
    </row>
    <row r="7" spans="2:8" x14ac:dyDescent="0.4">
      <c r="B7" s="3" t="s">
        <v>100</v>
      </c>
      <c r="C7" s="4">
        <v>395000</v>
      </c>
      <c r="D7" s="4">
        <v>238000</v>
      </c>
      <c r="E7" s="61">
        <f t="shared" si="0"/>
        <v>633000</v>
      </c>
    </row>
    <row r="8" spans="2:8" x14ac:dyDescent="0.4">
      <c r="B8" s="3" t="s">
        <v>91</v>
      </c>
      <c r="C8" s="4">
        <v>302000</v>
      </c>
      <c r="D8" s="4">
        <v>329000</v>
      </c>
      <c r="E8" s="61">
        <f t="shared" si="0"/>
        <v>631000</v>
      </c>
    </row>
    <row r="9" spans="2:8" x14ac:dyDescent="0.4">
      <c r="B9" s="3" t="s">
        <v>94</v>
      </c>
      <c r="C9" s="4">
        <v>466000</v>
      </c>
      <c r="D9" s="4">
        <v>459000</v>
      </c>
      <c r="E9" s="61">
        <f t="shared" si="0"/>
        <v>925000</v>
      </c>
    </row>
    <row r="10" spans="2:8" x14ac:dyDescent="0.4">
      <c r="B10" s="59" t="s">
        <v>90</v>
      </c>
      <c r="C10" s="61">
        <f>SUM(C4:C9)</f>
        <v>2839000</v>
      </c>
      <c r="D10" s="61">
        <f>SUM(D4:D9)</f>
        <v>1787000</v>
      </c>
      <c r="E10" s="61">
        <f t="shared" si="0"/>
        <v>4626000</v>
      </c>
    </row>
    <row r="12" spans="2:8" ht="24" x14ac:dyDescent="0.4">
      <c r="B12" s="57" t="s">
        <v>83</v>
      </c>
      <c r="H12" s="1" t="s">
        <v>84</v>
      </c>
    </row>
    <row r="13" spans="2:8" x14ac:dyDescent="0.4">
      <c r="H13" s="1" t="s">
        <v>20</v>
      </c>
    </row>
    <row r="14" spans="2:8" x14ac:dyDescent="0.4">
      <c r="B14" s="58" t="s">
        <v>85</v>
      </c>
      <c r="C14" s="58" t="s">
        <v>86</v>
      </c>
      <c r="D14" s="58" t="s">
        <v>0</v>
      </c>
      <c r="E14" s="58" t="s">
        <v>87</v>
      </c>
      <c r="F14" s="58" t="s">
        <v>1</v>
      </c>
      <c r="G14" s="58" t="s">
        <v>2</v>
      </c>
      <c r="H14" s="58" t="s">
        <v>3</v>
      </c>
    </row>
    <row r="15" spans="2:8" x14ac:dyDescent="0.4">
      <c r="B15" s="60">
        <v>43556</v>
      </c>
      <c r="C15" s="3" t="s">
        <v>91</v>
      </c>
      <c r="D15" s="3" t="s">
        <v>92</v>
      </c>
      <c r="E15" s="3" t="s">
        <v>89</v>
      </c>
      <c r="F15" s="4">
        <v>1200</v>
      </c>
      <c r="G15" s="3">
        <v>10</v>
      </c>
      <c r="H15" s="4">
        <f>F15*G15</f>
        <v>12000</v>
      </c>
    </row>
    <row r="16" spans="2:8" x14ac:dyDescent="0.4">
      <c r="B16" s="60">
        <v>43556</v>
      </c>
      <c r="C16" s="3" t="s">
        <v>94</v>
      </c>
      <c r="D16" s="3" t="s">
        <v>95</v>
      </c>
      <c r="E16" s="3" t="s">
        <v>88</v>
      </c>
      <c r="F16" s="4">
        <v>1500</v>
      </c>
      <c r="G16" s="3">
        <v>40</v>
      </c>
      <c r="H16" s="4">
        <f t="shared" ref="H16:H79" si="1">F16*G16</f>
        <v>60000</v>
      </c>
    </row>
    <row r="17" spans="2:8" x14ac:dyDescent="0.4">
      <c r="B17" s="60">
        <v>43559</v>
      </c>
      <c r="C17" s="3" t="s">
        <v>93</v>
      </c>
      <c r="D17" s="3" t="s">
        <v>97</v>
      </c>
      <c r="E17" s="3" t="s">
        <v>89</v>
      </c>
      <c r="F17" s="4">
        <v>1000</v>
      </c>
      <c r="G17" s="3">
        <v>10</v>
      </c>
      <c r="H17" s="4">
        <f t="shared" si="1"/>
        <v>10000</v>
      </c>
    </row>
    <row r="18" spans="2:8" x14ac:dyDescent="0.4">
      <c r="B18" s="60">
        <v>43560</v>
      </c>
      <c r="C18" s="3" t="s">
        <v>98</v>
      </c>
      <c r="D18" s="3" t="s">
        <v>99</v>
      </c>
      <c r="E18" s="3" t="s">
        <v>89</v>
      </c>
      <c r="F18" s="4">
        <v>1600</v>
      </c>
      <c r="G18" s="3">
        <v>20</v>
      </c>
      <c r="H18" s="4">
        <f t="shared" si="1"/>
        <v>32000</v>
      </c>
    </row>
    <row r="19" spans="2:8" x14ac:dyDescent="0.4">
      <c r="B19" s="60">
        <v>43560</v>
      </c>
      <c r="C19" s="3" t="s">
        <v>93</v>
      </c>
      <c r="D19" s="3" t="s">
        <v>101</v>
      </c>
      <c r="E19" s="3" t="s">
        <v>88</v>
      </c>
      <c r="F19" s="4">
        <v>1000</v>
      </c>
      <c r="G19" s="3">
        <v>15</v>
      </c>
      <c r="H19" s="4">
        <f t="shared" si="1"/>
        <v>15000</v>
      </c>
    </row>
    <row r="20" spans="2:8" x14ac:dyDescent="0.4">
      <c r="B20" s="60">
        <v>43563</v>
      </c>
      <c r="C20" s="3" t="s">
        <v>98</v>
      </c>
      <c r="D20" s="3" t="s">
        <v>101</v>
      </c>
      <c r="E20" s="3" t="s">
        <v>88</v>
      </c>
      <c r="F20" s="4">
        <v>1000</v>
      </c>
      <c r="G20" s="3">
        <v>50</v>
      </c>
      <c r="H20" s="4">
        <f t="shared" si="1"/>
        <v>50000</v>
      </c>
    </row>
    <row r="21" spans="2:8" x14ac:dyDescent="0.4">
      <c r="B21" s="60">
        <v>43563</v>
      </c>
      <c r="C21" s="3" t="s">
        <v>96</v>
      </c>
      <c r="D21" s="3" t="s">
        <v>95</v>
      </c>
      <c r="E21" s="3" t="s">
        <v>88</v>
      </c>
      <c r="F21" s="4">
        <v>1500</v>
      </c>
      <c r="G21" s="3">
        <v>40</v>
      </c>
      <c r="H21" s="4">
        <f t="shared" si="1"/>
        <v>60000</v>
      </c>
    </row>
    <row r="22" spans="2:8" x14ac:dyDescent="0.4">
      <c r="B22" s="60">
        <v>43566</v>
      </c>
      <c r="C22" s="3" t="s">
        <v>100</v>
      </c>
      <c r="D22" s="3" t="s">
        <v>102</v>
      </c>
      <c r="E22" s="3" t="s">
        <v>89</v>
      </c>
      <c r="F22" s="4">
        <v>1500</v>
      </c>
      <c r="G22" s="3">
        <v>30</v>
      </c>
      <c r="H22" s="4">
        <f t="shared" si="1"/>
        <v>45000</v>
      </c>
    </row>
    <row r="23" spans="2:8" x14ac:dyDescent="0.4">
      <c r="B23" s="60">
        <v>43567</v>
      </c>
      <c r="C23" s="3" t="s">
        <v>91</v>
      </c>
      <c r="D23" s="3" t="s">
        <v>103</v>
      </c>
      <c r="E23" s="3" t="s">
        <v>88</v>
      </c>
      <c r="F23" s="4">
        <v>1800</v>
      </c>
      <c r="G23" s="3">
        <v>10</v>
      </c>
      <c r="H23" s="4">
        <f t="shared" si="1"/>
        <v>18000</v>
      </c>
    </row>
    <row r="24" spans="2:8" x14ac:dyDescent="0.4">
      <c r="B24" s="60">
        <v>43570</v>
      </c>
      <c r="C24" s="3" t="s">
        <v>93</v>
      </c>
      <c r="D24" s="3" t="s">
        <v>92</v>
      </c>
      <c r="E24" s="3" t="s">
        <v>89</v>
      </c>
      <c r="F24" s="4">
        <v>1200</v>
      </c>
      <c r="G24" s="3">
        <v>10</v>
      </c>
      <c r="H24" s="4">
        <f t="shared" si="1"/>
        <v>12000</v>
      </c>
    </row>
    <row r="25" spans="2:8" x14ac:dyDescent="0.4">
      <c r="B25" s="60">
        <v>43573</v>
      </c>
      <c r="C25" s="3" t="s">
        <v>94</v>
      </c>
      <c r="D25" s="3" t="s">
        <v>92</v>
      </c>
      <c r="E25" s="3" t="s">
        <v>89</v>
      </c>
      <c r="F25" s="4">
        <v>1200</v>
      </c>
      <c r="G25" s="3">
        <v>10</v>
      </c>
      <c r="H25" s="4">
        <f t="shared" si="1"/>
        <v>12000</v>
      </c>
    </row>
    <row r="26" spans="2:8" x14ac:dyDescent="0.4">
      <c r="B26" s="60">
        <v>43574</v>
      </c>
      <c r="C26" s="3" t="s">
        <v>94</v>
      </c>
      <c r="D26" s="3" t="s">
        <v>95</v>
      </c>
      <c r="E26" s="3" t="s">
        <v>88</v>
      </c>
      <c r="F26" s="4">
        <v>1500</v>
      </c>
      <c r="G26" s="3">
        <v>40</v>
      </c>
      <c r="H26" s="4">
        <f t="shared" si="1"/>
        <v>60000</v>
      </c>
    </row>
    <row r="27" spans="2:8" x14ac:dyDescent="0.4">
      <c r="B27" s="60">
        <v>43574</v>
      </c>
      <c r="C27" s="3" t="s">
        <v>98</v>
      </c>
      <c r="D27" s="3" t="s">
        <v>95</v>
      </c>
      <c r="E27" s="3" t="s">
        <v>88</v>
      </c>
      <c r="F27" s="4">
        <v>1500</v>
      </c>
      <c r="G27" s="3">
        <v>40</v>
      </c>
      <c r="H27" s="4">
        <f t="shared" si="1"/>
        <v>60000</v>
      </c>
    </row>
    <row r="28" spans="2:8" x14ac:dyDescent="0.4">
      <c r="B28" s="60">
        <v>43577</v>
      </c>
      <c r="C28" s="3" t="s">
        <v>96</v>
      </c>
      <c r="D28" s="3" t="s">
        <v>99</v>
      </c>
      <c r="E28" s="3" t="s">
        <v>89</v>
      </c>
      <c r="F28" s="4">
        <v>1600</v>
      </c>
      <c r="G28" s="3">
        <v>65</v>
      </c>
      <c r="H28" s="4">
        <f t="shared" si="1"/>
        <v>104000</v>
      </c>
    </row>
    <row r="29" spans="2:8" x14ac:dyDescent="0.4">
      <c r="B29" s="60">
        <v>43580</v>
      </c>
      <c r="C29" s="3" t="s">
        <v>93</v>
      </c>
      <c r="D29" s="3" t="s">
        <v>104</v>
      </c>
      <c r="E29" s="3" t="s">
        <v>88</v>
      </c>
      <c r="F29" s="4">
        <v>2000</v>
      </c>
      <c r="G29" s="3">
        <v>50</v>
      </c>
      <c r="H29" s="4">
        <f t="shared" si="1"/>
        <v>100000</v>
      </c>
    </row>
    <row r="30" spans="2:8" x14ac:dyDescent="0.4">
      <c r="B30" s="60">
        <v>43581</v>
      </c>
      <c r="C30" s="3" t="s">
        <v>93</v>
      </c>
      <c r="D30" s="3" t="s">
        <v>95</v>
      </c>
      <c r="E30" s="3" t="s">
        <v>88</v>
      </c>
      <c r="F30" s="4">
        <v>1500</v>
      </c>
      <c r="G30" s="3">
        <v>40</v>
      </c>
      <c r="H30" s="4">
        <f t="shared" si="1"/>
        <v>60000</v>
      </c>
    </row>
    <row r="31" spans="2:8" x14ac:dyDescent="0.4">
      <c r="B31" s="60">
        <v>43583</v>
      </c>
      <c r="C31" s="3" t="s">
        <v>98</v>
      </c>
      <c r="D31" s="3" t="s">
        <v>101</v>
      </c>
      <c r="E31" s="3" t="s">
        <v>88</v>
      </c>
      <c r="F31" s="4">
        <v>1000</v>
      </c>
      <c r="G31" s="3">
        <v>10</v>
      </c>
      <c r="H31" s="4">
        <f t="shared" si="1"/>
        <v>10000</v>
      </c>
    </row>
    <row r="32" spans="2:8" x14ac:dyDescent="0.4">
      <c r="B32" s="60">
        <v>43587</v>
      </c>
      <c r="C32" s="3" t="s">
        <v>91</v>
      </c>
      <c r="D32" s="3" t="s">
        <v>103</v>
      </c>
      <c r="E32" s="3" t="s">
        <v>88</v>
      </c>
      <c r="F32" s="4">
        <v>1800</v>
      </c>
      <c r="G32" s="3">
        <v>10</v>
      </c>
      <c r="H32" s="4">
        <f t="shared" si="1"/>
        <v>18000</v>
      </c>
    </row>
    <row r="33" spans="2:8" x14ac:dyDescent="0.4">
      <c r="B33" s="60">
        <v>43591</v>
      </c>
      <c r="C33" s="3" t="s">
        <v>98</v>
      </c>
      <c r="D33" s="3" t="s">
        <v>102</v>
      </c>
      <c r="E33" s="3" t="s">
        <v>89</v>
      </c>
      <c r="F33" s="4">
        <v>1500</v>
      </c>
      <c r="G33" s="3">
        <v>30</v>
      </c>
      <c r="H33" s="4">
        <f t="shared" si="1"/>
        <v>45000</v>
      </c>
    </row>
    <row r="34" spans="2:8" x14ac:dyDescent="0.4">
      <c r="B34" s="60">
        <v>43594</v>
      </c>
      <c r="C34" s="3" t="s">
        <v>93</v>
      </c>
      <c r="D34" s="3" t="s">
        <v>99</v>
      </c>
      <c r="E34" s="3" t="s">
        <v>89</v>
      </c>
      <c r="F34" s="4">
        <v>1600</v>
      </c>
      <c r="G34" s="3">
        <v>20</v>
      </c>
      <c r="H34" s="4">
        <f t="shared" si="1"/>
        <v>32000</v>
      </c>
    </row>
    <row r="35" spans="2:8" x14ac:dyDescent="0.4">
      <c r="B35" s="60">
        <v>43594</v>
      </c>
      <c r="C35" s="3" t="s">
        <v>96</v>
      </c>
      <c r="D35" s="3" t="s">
        <v>92</v>
      </c>
      <c r="E35" s="3" t="s">
        <v>89</v>
      </c>
      <c r="F35" s="4">
        <v>1200</v>
      </c>
      <c r="G35" s="3">
        <v>10</v>
      </c>
      <c r="H35" s="4">
        <f t="shared" si="1"/>
        <v>12000</v>
      </c>
    </row>
    <row r="36" spans="2:8" x14ac:dyDescent="0.4">
      <c r="B36" s="60">
        <v>43594</v>
      </c>
      <c r="C36" s="3" t="s">
        <v>93</v>
      </c>
      <c r="D36" s="3" t="s">
        <v>95</v>
      </c>
      <c r="E36" s="3" t="s">
        <v>88</v>
      </c>
      <c r="F36" s="4">
        <v>1500</v>
      </c>
      <c r="G36" s="3">
        <v>40</v>
      </c>
      <c r="H36" s="4">
        <f t="shared" si="1"/>
        <v>60000</v>
      </c>
    </row>
    <row r="37" spans="2:8" x14ac:dyDescent="0.4">
      <c r="B37" s="60">
        <v>43595</v>
      </c>
      <c r="C37" s="3" t="s">
        <v>98</v>
      </c>
      <c r="D37" s="3" t="s">
        <v>103</v>
      </c>
      <c r="E37" s="3" t="s">
        <v>88</v>
      </c>
      <c r="F37" s="4">
        <v>1800</v>
      </c>
      <c r="G37" s="3">
        <v>10</v>
      </c>
      <c r="H37" s="4">
        <f t="shared" si="1"/>
        <v>18000</v>
      </c>
    </row>
    <row r="38" spans="2:8" x14ac:dyDescent="0.4">
      <c r="B38" s="60">
        <v>43596</v>
      </c>
      <c r="C38" s="3" t="s">
        <v>91</v>
      </c>
      <c r="D38" s="3" t="s">
        <v>102</v>
      </c>
      <c r="E38" s="3" t="s">
        <v>89</v>
      </c>
      <c r="F38" s="4">
        <v>1500</v>
      </c>
      <c r="G38" s="3">
        <v>30</v>
      </c>
      <c r="H38" s="4">
        <f t="shared" si="1"/>
        <v>45000</v>
      </c>
    </row>
    <row r="39" spans="2:8" x14ac:dyDescent="0.4">
      <c r="B39" s="60">
        <v>43596</v>
      </c>
      <c r="C39" s="3" t="s">
        <v>91</v>
      </c>
      <c r="D39" s="3" t="s">
        <v>92</v>
      </c>
      <c r="E39" s="3" t="s">
        <v>89</v>
      </c>
      <c r="F39" s="4">
        <v>1200</v>
      </c>
      <c r="G39" s="3">
        <v>10</v>
      </c>
      <c r="H39" s="4">
        <f t="shared" si="1"/>
        <v>12000</v>
      </c>
    </row>
    <row r="40" spans="2:8" x14ac:dyDescent="0.4">
      <c r="B40" s="60">
        <v>43598</v>
      </c>
      <c r="C40" s="3" t="s">
        <v>100</v>
      </c>
      <c r="D40" s="3" t="s">
        <v>95</v>
      </c>
      <c r="E40" s="3" t="s">
        <v>88</v>
      </c>
      <c r="F40" s="4">
        <v>1500</v>
      </c>
      <c r="G40" s="3">
        <v>30</v>
      </c>
      <c r="H40" s="4">
        <f t="shared" si="1"/>
        <v>45000</v>
      </c>
    </row>
    <row r="41" spans="2:8" x14ac:dyDescent="0.4">
      <c r="B41" s="60">
        <v>43598</v>
      </c>
      <c r="C41" s="3" t="s">
        <v>93</v>
      </c>
      <c r="D41" s="3" t="s">
        <v>99</v>
      </c>
      <c r="E41" s="3" t="s">
        <v>89</v>
      </c>
      <c r="F41" s="4">
        <v>1600</v>
      </c>
      <c r="G41" s="3">
        <v>20</v>
      </c>
      <c r="H41" s="4">
        <f t="shared" si="1"/>
        <v>32000</v>
      </c>
    </row>
    <row r="42" spans="2:8" x14ac:dyDescent="0.4">
      <c r="B42" s="60">
        <v>43601</v>
      </c>
      <c r="C42" s="3" t="s">
        <v>94</v>
      </c>
      <c r="D42" s="3" t="s">
        <v>95</v>
      </c>
      <c r="E42" s="3" t="s">
        <v>88</v>
      </c>
      <c r="F42" s="4">
        <v>1500</v>
      </c>
      <c r="G42" s="3">
        <v>40</v>
      </c>
      <c r="H42" s="4">
        <f t="shared" si="1"/>
        <v>60000</v>
      </c>
    </row>
    <row r="43" spans="2:8" x14ac:dyDescent="0.4">
      <c r="B43" s="60">
        <v>43605</v>
      </c>
      <c r="C43" s="3" t="s">
        <v>94</v>
      </c>
      <c r="D43" s="3" t="s">
        <v>101</v>
      </c>
      <c r="E43" s="3" t="s">
        <v>88</v>
      </c>
      <c r="F43" s="4">
        <v>1000</v>
      </c>
      <c r="G43" s="3">
        <v>10</v>
      </c>
      <c r="H43" s="4">
        <f t="shared" si="1"/>
        <v>10000</v>
      </c>
    </row>
    <row r="44" spans="2:8" x14ac:dyDescent="0.4">
      <c r="B44" s="60">
        <v>43605</v>
      </c>
      <c r="C44" s="3" t="s">
        <v>98</v>
      </c>
      <c r="D44" s="3" t="s">
        <v>97</v>
      </c>
      <c r="E44" s="3" t="s">
        <v>89</v>
      </c>
      <c r="F44" s="4">
        <v>1000</v>
      </c>
      <c r="G44" s="3">
        <v>10</v>
      </c>
      <c r="H44" s="4">
        <f t="shared" si="1"/>
        <v>10000</v>
      </c>
    </row>
    <row r="45" spans="2:8" x14ac:dyDescent="0.4">
      <c r="B45" s="60">
        <v>43608</v>
      </c>
      <c r="C45" s="3" t="s">
        <v>96</v>
      </c>
      <c r="D45" s="3" t="s">
        <v>101</v>
      </c>
      <c r="E45" s="3" t="s">
        <v>88</v>
      </c>
      <c r="F45" s="4">
        <v>1000</v>
      </c>
      <c r="G45" s="3">
        <v>10</v>
      </c>
      <c r="H45" s="4">
        <f t="shared" si="1"/>
        <v>10000</v>
      </c>
    </row>
    <row r="46" spans="2:8" x14ac:dyDescent="0.4">
      <c r="B46" s="60">
        <v>43609</v>
      </c>
      <c r="C46" s="3" t="s">
        <v>93</v>
      </c>
      <c r="D46" s="3" t="s">
        <v>102</v>
      </c>
      <c r="E46" s="3" t="s">
        <v>89</v>
      </c>
      <c r="F46" s="4">
        <v>1500</v>
      </c>
      <c r="G46" s="3">
        <v>30</v>
      </c>
      <c r="H46" s="4">
        <f t="shared" si="1"/>
        <v>45000</v>
      </c>
    </row>
    <row r="47" spans="2:8" x14ac:dyDescent="0.4">
      <c r="B47" s="60">
        <v>43612</v>
      </c>
      <c r="C47" s="3" t="s">
        <v>93</v>
      </c>
      <c r="D47" s="3" t="s">
        <v>103</v>
      </c>
      <c r="E47" s="3" t="s">
        <v>88</v>
      </c>
      <c r="F47" s="4">
        <v>1800</v>
      </c>
      <c r="G47" s="3">
        <v>10</v>
      </c>
      <c r="H47" s="4">
        <f t="shared" si="1"/>
        <v>18000</v>
      </c>
    </row>
    <row r="48" spans="2:8" x14ac:dyDescent="0.4">
      <c r="B48" s="60">
        <v>43612</v>
      </c>
      <c r="C48" s="3" t="s">
        <v>98</v>
      </c>
      <c r="D48" s="3" t="s">
        <v>92</v>
      </c>
      <c r="E48" s="3" t="s">
        <v>89</v>
      </c>
      <c r="F48" s="4">
        <v>1200</v>
      </c>
      <c r="G48" s="3">
        <v>10</v>
      </c>
      <c r="H48" s="4">
        <f t="shared" si="1"/>
        <v>12000</v>
      </c>
    </row>
    <row r="49" spans="2:8" x14ac:dyDescent="0.4">
      <c r="B49" s="60">
        <v>43615</v>
      </c>
      <c r="C49" s="3" t="s">
        <v>91</v>
      </c>
      <c r="D49" s="3" t="s">
        <v>92</v>
      </c>
      <c r="E49" s="3" t="s">
        <v>89</v>
      </c>
      <c r="F49" s="4">
        <v>1200</v>
      </c>
      <c r="G49" s="3">
        <v>10</v>
      </c>
      <c r="H49" s="4">
        <f t="shared" si="1"/>
        <v>12000</v>
      </c>
    </row>
    <row r="50" spans="2:8" x14ac:dyDescent="0.4">
      <c r="B50" s="60">
        <v>43615</v>
      </c>
      <c r="C50" s="3" t="s">
        <v>91</v>
      </c>
      <c r="D50" s="3" t="s">
        <v>95</v>
      </c>
      <c r="E50" s="3" t="s">
        <v>88</v>
      </c>
      <c r="F50" s="4">
        <v>1500</v>
      </c>
      <c r="G50" s="3">
        <v>40</v>
      </c>
      <c r="H50" s="4">
        <f t="shared" si="1"/>
        <v>60000</v>
      </c>
    </row>
    <row r="51" spans="2:8" x14ac:dyDescent="0.4">
      <c r="B51" s="60">
        <v>43616</v>
      </c>
      <c r="C51" s="3" t="s">
        <v>100</v>
      </c>
      <c r="D51" s="3" t="s">
        <v>95</v>
      </c>
      <c r="E51" s="3" t="s">
        <v>88</v>
      </c>
      <c r="F51" s="4">
        <v>1500</v>
      </c>
      <c r="G51" s="3">
        <v>40</v>
      </c>
      <c r="H51" s="4">
        <f t="shared" si="1"/>
        <v>60000</v>
      </c>
    </row>
    <row r="52" spans="2:8" x14ac:dyDescent="0.4">
      <c r="B52" s="60">
        <v>43619</v>
      </c>
      <c r="C52" s="3" t="s">
        <v>93</v>
      </c>
      <c r="D52" s="3" t="s">
        <v>99</v>
      </c>
      <c r="E52" s="3" t="s">
        <v>89</v>
      </c>
      <c r="F52" s="4">
        <v>1600</v>
      </c>
      <c r="G52" s="3">
        <v>80</v>
      </c>
      <c r="H52" s="4">
        <f t="shared" si="1"/>
        <v>128000</v>
      </c>
    </row>
    <row r="53" spans="2:8" x14ac:dyDescent="0.4">
      <c r="B53" s="60">
        <v>43622</v>
      </c>
      <c r="C53" s="3" t="s">
        <v>93</v>
      </c>
      <c r="D53" s="3" t="s">
        <v>95</v>
      </c>
      <c r="E53" s="3" t="s">
        <v>88</v>
      </c>
      <c r="F53" s="4">
        <v>1500</v>
      </c>
      <c r="G53" s="3">
        <v>40</v>
      </c>
      <c r="H53" s="4">
        <f t="shared" si="1"/>
        <v>60000</v>
      </c>
    </row>
    <row r="54" spans="2:8" x14ac:dyDescent="0.4">
      <c r="B54" s="60">
        <v>43623</v>
      </c>
      <c r="C54" s="3" t="s">
        <v>94</v>
      </c>
      <c r="D54" s="3" t="s">
        <v>104</v>
      </c>
      <c r="E54" s="3" t="s">
        <v>88</v>
      </c>
      <c r="F54" s="4">
        <v>2000</v>
      </c>
      <c r="G54" s="3">
        <v>50</v>
      </c>
      <c r="H54" s="4">
        <f t="shared" si="1"/>
        <v>100000</v>
      </c>
    </row>
    <row r="55" spans="2:8" x14ac:dyDescent="0.4">
      <c r="B55" s="60">
        <v>43626</v>
      </c>
      <c r="C55" s="3" t="s">
        <v>98</v>
      </c>
      <c r="D55" s="3" t="s">
        <v>101</v>
      </c>
      <c r="E55" s="3" t="s">
        <v>88</v>
      </c>
      <c r="F55" s="4">
        <v>1000</v>
      </c>
      <c r="G55" s="3">
        <v>10</v>
      </c>
      <c r="H55" s="4">
        <f t="shared" si="1"/>
        <v>10000</v>
      </c>
    </row>
    <row r="56" spans="2:8" x14ac:dyDescent="0.4">
      <c r="B56" s="60">
        <v>43626</v>
      </c>
      <c r="C56" s="3" t="s">
        <v>100</v>
      </c>
      <c r="D56" s="3" t="s">
        <v>92</v>
      </c>
      <c r="E56" s="3" t="s">
        <v>89</v>
      </c>
      <c r="F56" s="4">
        <v>1200</v>
      </c>
      <c r="G56" s="3">
        <v>10</v>
      </c>
      <c r="H56" s="4">
        <f t="shared" si="1"/>
        <v>12000</v>
      </c>
    </row>
    <row r="57" spans="2:8" x14ac:dyDescent="0.4">
      <c r="B57" s="60">
        <v>43629</v>
      </c>
      <c r="C57" s="3" t="s">
        <v>91</v>
      </c>
      <c r="D57" s="3" t="s">
        <v>103</v>
      </c>
      <c r="E57" s="3" t="s">
        <v>88</v>
      </c>
      <c r="F57" s="4">
        <v>1800</v>
      </c>
      <c r="G57" s="3">
        <v>10</v>
      </c>
      <c r="H57" s="4">
        <f t="shared" si="1"/>
        <v>18000</v>
      </c>
    </row>
    <row r="58" spans="2:8" x14ac:dyDescent="0.4">
      <c r="B58" s="60">
        <v>43629</v>
      </c>
      <c r="C58" s="3" t="s">
        <v>91</v>
      </c>
      <c r="D58" s="3" t="s">
        <v>102</v>
      </c>
      <c r="E58" s="3" t="s">
        <v>89</v>
      </c>
      <c r="F58" s="4">
        <v>1500</v>
      </c>
      <c r="G58" s="3">
        <v>30</v>
      </c>
      <c r="H58" s="4">
        <f t="shared" si="1"/>
        <v>45000</v>
      </c>
    </row>
    <row r="59" spans="2:8" x14ac:dyDescent="0.4">
      <c r="B59" s="60">
        <v>43631</v>
      </c>
      <c r="C59" s="3" t="s">
        <v>93</v>
      </c>
      <c r="D59" s="3" t="s">
        <v>95</v>
      </c>
      <c r="E59" s="3" t="s">
        <v>88</v>
      </c>
      <c r="F59" s="4">
        <v>1500</v>
      </c>
      <c r="G59" s="3">
        <v>40</v>
      </c>
      <c r="H59" s="4">
        <f t="shared" si="1"/>
        <v>60000</v>
      </c>
    </row>
    <row r="60" spans="2:8" x14ac:dyDescent="0.4">
      <c r="B60" s="60">
        <v>43631</v>
      </c>
      <c r="C60" s="3" t="s">
        <v>94</v>
      </c>
      <c r="D60" s="3" t="s">
        <v>99</v>
      </c>
      <c r="E60" s="3" t="s">
        <v>89</v>
      </c>
      <c r="F60" s="4">
        <v>1600</v>
      </c>
      <c r="G60" s="3">
        <v>20</v>
      </c>
      <c r="H60" s="4">
        <f t="shared" si="1"/>
        <v>32000</v>
      </c>
    </row>
    <row r="61" spans="2:8" x14ac:dyDescent="0.4">
      <c r="B61" s="60">
        <v>43632</v>
      </c>
      <c r="C61" s="3" t="s">
        <v>100</v>
      </c>
      <c r="D61" s="3" t="s">
        <v>102</v>
      </c>
      <c r="E61" s="3" t="s">
        <v>89</v>
      </c>
      <c r="F61" s="4">
        <v>1500</v>
      </c>
      <c r="G61" s="3">
        <v>30</v>
      </c>
      <c r="H61" s="4">
        <f t="shared" si="1"/>
        <v>45000</v>
      </c>
    </row>
    <row r="62" spans="2:8" x14ac:dyDescent="0.4">
      <c r="B62" s="60">
        <v>43636</v>
      </c>
      <c r="C62" s="3" t="s">
        <v>93</v>
      </c>
      <c r="D62" s="3" t="s">
        <v>103</v>
      </c>
      <c r="E62" s="3" t="s">
        <v>88</v>
      </c>
      <c r="F62" s="4">
        <v>1800</v>
      </c>
      <c r="G62" s="3">
        <v>10</v>
      </c>
      <c r="H62" s="4">
        <f t="shared" si="1"/>
        <v>18000</v>
      </c>
    </row>
    <row r="63" spans="2:8" x14ac:dyDescent="0.4">
      <c r="B63" s="60">
        <v>43636</v>
      </c>
      <c r="C63" s="3" t="s">
        <v>93</v>
      </c>
      <c r="D63" s="3" t="s">
        <v>92</v>
      </c>
      <c r="E63" s="3" t="s">
        <v>89</v>
      </c>
      <c r="F63" s="4">
        <v>1200</v>
      </c>
      <c r="G63" s="3">
        <v>10</v>
      </c>
      <c r="H63" s="4">
        <f t="shared" si="1"/>
        <v>12000</v>
      </c>
    </row>
    <row r="64" spans="2:8" x14ac:dyDescent="0.4">
      <c r="B64" s="60">
        <v>43639</v>
      </c>
      <c r="C64" s="3" t="s">
        <v>94</v>
      </c>
      <c r="D64" s="3" t="s">
        <v>99</v>
      </c>
      <c r="E64" s="3" t="s">
        <v>89</v>
      </c>
      <c r="F64" s="4">
        <v>1600</v>
      </c>
      <c r="G64" s="3">
        <v>20</v>
      </c>
      <c r="H64" s="4">
        <f t="shared" si="1"/>
        <v>32000</v>
      </c>
    </row>
    <row r="65" spans="2:8" x14ac:dyDescent="0.4">
      <c r="B65" s="60">
        <v>43639</v>
      </c>
      <c r="C65" s="3" t="s">
        <v>94</v>
      </c>
      <c r="D65" s="3" t="s">
        <v>95</v>
      </c>
      <c r="E65" s="3" t="s">
        <v>88</v>
      </c>
      <c r="F65" s="4">
        <v>1500</v>
      </c>
      <c r="G65" s="3">
        <v>40</v>
      </c>
      <c r="H65" s="4">
        <f t="shared" si="1"/>
        <v>60000</v>
      </c>
    </row>
    <row r="66" spans="2:8" x14ac:dyDescent="0.4">
      <c r="B66" s="60">
        <v>43643</v>
      </c>
      <c r="C66" s="3" t="s">
        <v>96</v>
      </c>
      <c r="D66" s="3" t="s">
        <v>101</v>
      </c>
      <c r="E66" s="3" t="s">
        <v>88</v>
      </c>
      <c r="F66" s="4">
        <v>1000</v>
      </c>
      <c r="G66" s="3">
        <v>50</v>
      </c>
      <c r="H66" s="4">
        <f t="shared" si="1"/>
        <v>50000</v>
      </c>
    </row>
    <row r="67" spans="2:8" x14ac:dyDescent="0.4">
      <c r="B67" s="60">
        <v>43644</v>
      </c>
      <c r="C67" s="3" t="s">
        <v>98</v>
      </c>
      <c r="D67" s="3" t="s">
        <v>95</v>
      </c>
      <c r="E67" s="3" t="s">
        <v>88</v>
      </c>
      <c r="F67" s="4">
        <v>1500</v>
      </c>
      <c r="G67" s="3">
        <v>40</v>
      </c>
      <c r="H67" s="4">
        <f t="shared" si="1"/>
        <v>60000</v>
      </c>
    </row>
    <row r="68" spans="2:8" x14ac:dyDescent="0.4">
      <c r="B68" s="60">
        <v>43644</v>
      </c>
      <c r="C68" s="3" t="s">
        <v>93</v>
      </c>
      <c r="D68" s="3" t="s">
        <v>97</v>
      </c>
      <c r="E68" s="3" t="s">
        <v>89</v>
      </c>
      <c r="F68" s="4">
        <v>1000</v>
      </c>
      <c r="G68" s="3">
        <v>10</v>
      </c>
      <c r="H68" s="4">
        <f t="shared" si="1"/>
        <v>10000</v>
      </c>
    </row>
    <row r="69" spans="2:8" x14ac:dyDescent="0.4">
      <c r="B69" s="60">
        <v>43646</v>
      </c>
      <c r="C69" s="3" t="s">
        <v>93</v>
      </c>
      <c r="D69" s="3" t="s">
        <v>101</v>
      </c>
      <c r="E69" s="3" t="s">
        <v>88</v>
      </c>
      <c r="F69" s="4">
        <v>1000</v>
      </c>
      <c r="G69" s="3">
        <v>10</v>
      </c>
      <c r="H69" s="4">
        <f t="shared" si="1"/>
        <v>10000</v>
      </c>
    </row>
    <row r="70" spans="2:8" x14ac:dyDescent="0.4">
      <c r="B70" s="60">
        <v>43647</v>
      </c>
      <c r="C70" s="3" t="s">
        <v>98</v>
      </c>
      <c r="D70" s="3" t="s">
        <v>103</v>
      </c>
      <c r="E70" s="3" t="s">
        <v>88</v>
      </c>
      <c r="F70" s="4">
        <v>1800</v>
      </c>
      <c r="G70" s="3">
        <v>10</v>
      </c>
      <c r="H70" s="4">
        <f t="shared" si="1"/>
        <v>18000</v>
      </c>
    </row>
    <row r="71" spans="2:8" x14ac:dyDescent="0.4">
      <c r="B71" s="60">
        <v>43650</v>
      </c>
      <c r="C71" s="3" t="s">
        <v>91</v>
      </c>
      <c r="D71" s="3" t="s">
        <v>102</v>
      </c>
      <c r="E71" s="3" t="s">
        <v>89</v>
      </c>
      <c r="F71" s="4">
        <v>1500</v>
      </c>
      <c r="G71" s="3">
        <v>30</v>
      </c>
      <c r="H71" s="4">
        <f t="shared" si="1"/>
        <v>45000</v>
      </c>
    </row>
    <row r="72" spans="2:8" x14ac:dyDescent="0.4">
      <c r="B72" s="60">
        <v>43650</v>
      </c>
      <c r="C72" s="3" t="s">
        <v>91</v>
      </c>
      <c r="D72" s="3" t="s">
        <v>92</v>
      </c>
      <c r="E72" s="3" t="s">
        <v>89</v>
      </c>
      <c r="F72" s="4">
        <v>1200</v>
      </c>
      <c r="G72" s="3">
        <v>10</v>
      </c>
      <c r="H72" s="4">
        <f t="shared" si="1"/>
        <v>12000</v>
      </c>
    </row>
    <row r="73" spans="2:8" x14ac:dyDescent="0.4">
      <c r="B73" s="60">
        <v>43653</v>
      </c>
      <c r="C73" s="3" t="s">
        <v>96</v>
      </c>
      <c r="D73" s="3" t="s">
        <v>95</v>
      </c>
      <c r="E73" s="3" t="s">
        <v>88</v>
      </c>
      <c r="F73" s="4">
        <v>1500</v>
      </c>
      <c r="G73" s="3">
        <v>40</v>
      </c>
      <c r="H73" s="4">
        <f t="shared" si="1"/>
        <v>60000</v>
      </c>
    </row>
    <row r="74" spans="2:8" x14ac:dyDescent="0.4">
      <c r="B74" s="60">
        <v>43653</v>
      </c>
      <c r="C74" s="3" t="s">
        <v>94</v>
      </c>
      <c r="D74" s="3" t="s">
        <v>92</v>
      </c>
      <c r="E74" s="3" t="s">
        <v>89</v>
      </c>
      <c r="F74" s="4">
        <v>1200</v>
      </c>
      <c r="G74" s="3">
        <v>10</v>
      </c>
      <c r="H74" s="4">
        <f t="shared" si="1"/>
        <v>12000</v>
      </c>
    </row>
    <row r="75" spans="2:8" x14ac:dyDescent="0.4">
      <c r="B75" s="60">
        <v>43653</v>
      </c>
      <c r="C75" s="3" t="s">
        <v>100</v>
      </c>
      <c r="D75" s="3" t="s">
        <v>95</v>
      </c>
      <c r="E75" s="3" t="s">
        <v>88</v>
      </c>
      <c r="F75" s="4">
        <v>1500</v>
      </c>
      <c r="G75" s="3">
        <v>40</v>
      </c>
      <c r="H75" s="4">
        <f t="shared" si="1"/>
        <v>60000</v>
      </c>
    </row>
    <row r="76" spans="2:8" x14ac:dyDescent="0.4">
      <c r="B76" s="60">
        <v>43654</v>
      </c>
      <c r="C76" s="3" t="s">
        <v>93</v>
      </c>
      <c r="D76" s="3" t="s">
        <v>95</v>
      </c>
      <c r="E76" s="3" t="s">
        <v>88</v>
      </c>
      <c r="F76" s="4">
        <v>1500</v>
      </c>
      <c r="G76" s="3">
        <v>40</v>
      </c>
      <c r="H76" s="4">
        <f t="shared" si="1"/>
        <v>60000</v>
      </c>
    </row>
    <row r="77" spans="2:8" x14ac:dyDescent="0.4">
      <c r="B77" s="60">
        <v>43657</v>
      </c>
      <c r="C77" s="3" t="s">
        <v>100</v>
      </c>
      <c r="D77" s="3" t="s">
        <v>104</v>
      </c>
      <c r="E77" s="3" t="s">
        <v>88</v>
      </c>
      <c r="F77" s="4">
        <v>2000</v>
      </c>
      <c r="G77" s="3">
        <v>50</v>
      </c>
      <c r="H77" s="4">
        <f t="shared" si="1"/>
        <v>100000</v>
      </c>
    </row>
    <row r="78" spans="2:8" x14ac:dyDescent="0.4">
      <c r="B78" s="60">
        <v>43658</v>
      </c>
      <c r="C78" s="3" t="s">
        <v>98</v>
      </c>
      <c r="D78" s="3" t="s">
        <v>99</v>
      </c>
      <c r="E78" s="3" t="s">
        <v>89</v>
      </c>
      <c r="F78" s="4">
        <v>1600</v>
      </c>
      <c r="G78" s="3">
        <v>20</v>
      </c>
      <c r="H78" s="4">
        <f t="shared" si="1"/>
        <v>32000</v>
      </c>
    </row>
    <row r="79" spans="2:8" x14ac:dyDescent="0.4">
      <c r="B79" s="60">
        <v>43660</v>
      </c>
      <c r="C79" s="3" t="s">
        <v>94</v>
      </c>
      <c r="D79" s="3" t="s">
        <v>101</v>
      </c>
      <c r="E79" s="3" t="s">
        <v>88</v>
      </c>
      <c r="F79" s="4">
        <v>1000</v>
      </c>
      <c r="G79" s="3">
        <v>10</v>
      </c>
      <c r="H79" s="4">
        <f t="shared" si="1"/>
        <v>10000</v>
      </c>
    </row>
    <row r="80" spans="2:8" x14ac:dyDescent="0.4">
      <c r="B80" s="60">
        <v>43660</v>
      </c>
      <c r="C80" s="3" t="s">
        <v>94</v>
      </c>
      <c r="D80" s="3" t="s">
        <v>103</v>
      </c>
      <c r="E80" s="3" t="s">
        <v>88</v>
      </c>
      <c r="F80" s="4">
        <v>1800</v>
      </c>
      <c r="G80" s="3">
        <v>20</v>
      </c>
      <c r="H80" s="4">
        <f t="shared" ref="H80:H137" si="2">F80*G80</f>
        <v>36000</v>
      </c>
    </row>
    <row r="81" spans="2:8" x14ac:dyDescent="0.4">
      <c r="B81" s="60">
        <v>43661</v>
      </c>
      <c r="C81" s="3" t="s">
        <v>98</v>
      </c>
      <c r="D81" s="3" t="s">
        <v>102</v>
      </c>
      <c r="E81" s="3" t="s">
        <v>89</v>
      </c>
      <c r="F81" s="4">
        <v>1500</v>
      </c>
      <c r="G81" s="3">
        <v>30</v>
      </c>
      <c r="H81" s="4">
        <f t="shared" si="2"/>
        <v>45000</v>
      </c>
    </row>
    <row r="82" spans="2:8" x14ac:dyDescent="0.4">
      <c r="B82" s="60">
        <v>43665</v>
      </c>
      <c r="C82" s="3" t="s">
        <v>96</v>
      </c>
      <c r="D82" s="3" t="s">
        <v>92</v>
      </c>
      <c r="E82" s="3" t="s">
        <v>89</v>
      </c>
      <c r="F82" s="4">
        <v>1200</v>
      </c>
      <c r="G82" s="3">
        <v>10</v>
      </c>
      <c r="H82" s="4">
        <f t="shared" si="2"/>
        <v>12000</v>
      </c>
    </row>
    <row r="83" spans="2:8" x14ac:dyDescent="0.4">
      <c r="B83" s="60">
        <v>43667</v>
      </c>
      <c r="C83" s="3" t="s">
        <v>93</v>
      </c>
      <c r="D83" s="3" t="s">
        <v>99</v>
      </c>
      <c r="E83" s="3" t="s">
        <v>89</v>
      </c>
      <c r="F83" s="4">
        <v>1600</v>
      </c>
      <c r="G83" s="3">
        <v>20</v>
      </c>
      <c r="H83" s="4">
        <f t="shared" si="2"/>
        <v>32000</v>
      </c>
    </row>
    <row r="84" spans="2:8" x14ac:dyDescent="0.4">
      <c r="B84" s="60">
        <v>43667</v>
      </c>
      <c r="C84" s="3" t="s">
        <v>93</v>
      </c>
      <c r="D84" s="3" t="s">
        <v>95</v>
      </c>
      <c r="E84" s="3" t="s">
        <v>88</v>
      </c>
      <c r="F84" s="4">
        <v>1500</v>
      </c>
      <c r="G84" s="3">
        <v>40</v>
      </c>
      <c r="H84" s="4">
        <f t="shared" si="2"/>
        <v>60000</v>
      </c>
    </row>
    <row r="85" spans="2:8" x14ac:dyDescent="0.4">
      <c r="B85" s="60">
        <v>43668</v>
      </c>
      <c r="C85" s="3" t="s">
        <v>98</v>
      </c>
      <c r="D85" s="3" t="s">
        <v>103</v>
      </c>
      <c r="E85" s="3" t="s">
        <v>88</v>
      </c>
      <c r="F85" s="4">
        <v>1800</v>
      </c>
      <c r="G85" s="3">
        <v>10</v>
      </c>
      <c r="H85" s="4">
        <f t="shared" si="2"/>
        <v>18000</v>
      </c>
    </row>
    <row r="86" spans="2:8" x14ac:dyDescent="0.4">
      <c r="B86" s="60">
        <v>43671</v>
      </c>
      <c r="C86" s="3" t="s">
        <v>91</v>
      </c>
      <c r="D86" s="3" t="s">
        <v>102</v>
      </c>
      <c r="E86" s="3" t="s">
        <v>89</v>
      </c>
      <c r="F86" s="4">
        <v>1500</v>
      </c>
      <c r="G86" s="3">
        <v>30</v>
      </c>
      <c r="H86" s="4">
        <f t="shared" si="2"/>
        <v>45000</v>
      </c>
    </row>
    <row r="87" spans="2:8" x14ac:dyDescent="0.4">
      <c r="B87" s="60">
        <v>43671</v>
      </c>
      <c r="C87" s="3" t="s">
        <v>96</v>
      </c>
      <c r="D87" s="3" t="s">
        <v>95</v>
      </c>
      <c r="E87" s="3" t="s">
        <v>88</v>
      </c>
      <c r="F87" s="4">
        <v>1500</v>
      </c>
      <c r="G87" s="3">
        <v>40</v>
      </c>
      <c r="H87" s="4">
        <f t="shared" si="2"/>
        <v>60000</v>
      </c>
    </row>
    <row r="88" spans="2:8" x14ac:dyDescent="0.4">
      <c r="B88" s="60">
        <v>43672</v>
      </c>
      <c r="C88" s="3" t="s">
        <v>91</v>
      </c>
      <c r="D88" s="3" t="s">
        <v>92</v>
      </c>
      <c r="E88" s="3" t="s">
        <v>89</v>
      </c>
      <c r="F88" s="4">
        <v>1200</v>
      </c>
      <c r="G88" s="3">
        <v>10</v>
      </c>
      <c r="H88" s="4">
        <f t="shared" si="2"/>
        <v>12000</v>
      </c>
    </row>
    <row r="89" spans="2:8" x14ac:dyDescent="0.4">
      <c r="B89" s="60">
        <v>43674</v>
      </c>
      <c r="C89" s="3" t="s">
        <v>100</v>
      </c>
      <c r="D89" s="3" t="s">
        <v>95</v>
      </c>
      <c r="E89" s="3" t="s">
        <v>88</v>
      </c>
      <c r="F89" s="4">
        <v>1500</v>
      </c>
      <c r="G89" s="3">
        <v>40</v>
      </c>
      <c r="H89" s="4">
        <f t="shared" si="2"/>
        <v>60000</v>
      </c>
    </row>
    <row r="90" spans="2:8" x14ac:dyDescent="0.4">
      <c r="B90" s="60">
        <v>43674</v>
      </c>
      <c r="C90" s="3" t="s">
        <v>94</v>
      </c>
      <c r="D90" s="3" t="s">
        <v>99</v>
      </c>
      <c r="E90" s="3" t="s">
        <v>89</v>
      </c>
      <c r="F90" s="4">
        <v>1600</v>
      </c>
      <c r="G90" s="3">
        <v>20</v>
      </c>
      <c r="H90" s="4">
        <f t="shared" si="2"/>
        <v>32000</v>
      </c>
    </row>
    <row r="91" spans="2:8" x14ac:dyDescent="0.4">
      <c r="B91" s="60">
        <v>43675</v>
      </c>
      <c r="C91" s="3" t="s">
        <v>98</v>
      </c>
      <c r="D91" s="3" t="s">
        <v>101</v>
      </c>
      <c r="E91" s="3" t="s">
        <v>88</v>
      </c>
      <c r="F91" s="4">
        <v>1000</v>
      </c>
      <c r="G91" s="3">
        <v>10</v>
      </c>
      <c r="H91" s="4">
        <f t="shared" si="2"/>
        <v>10000</v>
      </c>
    </row>
    <row r="92" spans="2:8" x14ac:dyDescent="0.4">
      <c r="B92" s="60">
        <v>43678</v>
      </c>
      <c r="C92" s="3" t="s">
        <v>93</v>
      </c>
      <c r="D92" s="3" t="s">
        <v>97</v>
      </c>
      <c r="E92" s="3" t="s">
        <v>89</v>
      </c>
      <c r="F92" s="4">
        <v>1000</v>
      </c>
      <c r="G92" s="3">
        <v>10</v>
      </c>
      <c r="H92" s="4">
        <f t="shared" si="2"/>
        <v>10000</v>
      </c>
    </row>
    <row r="93" spans="2:8" x14ac:dyDescent="0.4">
      <c r="B93" s="60">
        <v>43678</v>
      </c>
      <c r="C93" s="3" t="s">
        <v>93</v>
      </c>
      <c r="D93" s="3" t="s">
        <v>101</v>
      </c>
      <c r="E93" s="3" t="s">
        <v>88</v>
      </c>
      <c r="F93" s="4">
        <v>1000</v>
      </c>
      <c r="G93" s="3">
        <v>10</v>
      </c>
      <c r="H93" s="4">
        <f t="shared" si="2"/>
        <v>10000</v>
      </c>
    </row>
    <row r="94" spans="2:8" x14ac:dyDescent="0.4">
      <c r="B94" s="60">
        <v>43680</v>
      </c>
      <c r="C94" s="3" t="s">
        <v>98</v>
      </c>
      <c r="D94" s="3" t="s">
        <v>103</v>
      </c>
      <c r="E94" s="3" t="s">
        <v>88</v>
      </c>
      <c r="F94" s="4">
        <v>1800</v>
      </c>
      <c r="G94" s="3">
        <v>10</v>
      </c>
      <c r="H94" s="4">
        <f t="shared" si="2"/>
        <v>18000</v>
      </c>
    </row>
    <row r="95" spans="2:8" x14ac:dyDescent="0.4">
      <c r="B95" s="60">
        <v>43681</v>
      </c>
      <c r="C95" s="3" t="s">
        <v>91</v>
      </c>
      <c r="D95" s="3" t="s">
        <v>102</v>
      </c>
      <c r="E95" s="3" t="s">
        <v>89</v>
      </c>
      <c r="F95" s="4">
        <v>1500</v>
      </c>
      <c r="G95" s="3">
        <v>30</v>
      </c>
      <c r="H95" s="4">
        <f t="shared" si="2"/>
        <v>45000</v>
      </c>
    </row>
    <row r="96" spans="2:8" x14ac:dyDescent="0.4">
      <c r="B96" s="60">
        <v>43682</v>
      </c>
      <c r="C96" s="3" t="s">
        <v>91</v>
      </c>
      <c r="D96" s="3" t="s">
        <v>92</v>
      </c>
      <c r="E96" s="3" t="s">
        <v>89</v>
      </c>
      <c r="F96" s="4">
        <v>1200</v>
      </c>
      <c r="G96" s="3">
        <v>10</v>
      </c>
      <c r="H96" s="4">
        <f t="shared" si="2"/>
        <v>12000</v>
      </c>
    </row>
    <row r="97" spans="2:8" x14ac:dyDescent="0.4">
      <c r="B97" s="60">
        <v>43685</v>
      </c>
      <c r="C97" s="3" t="s">
        <v>96</v>
      </c>
      <c r="D97" s="3" t="s">
        <v>95</v>
      </c>
      <c r="E97" s="3" t="s">
        <v>88</v>
      </c>
      <c r="F97" s="4">
        <v>1500</v>
      </c>
      <c r="G97" s="3">
        <v>40</v>
      </c>
      <c r="H97" s="4">
        <f t="shared" si="2"/>
        <v>60000</v>
      </c>
    </row>
    <row r="98" spans="2:8" x14ac:dyDescent="0.4">
      <c r="B98" s="60">
        <v>43685</v>
      </c>
      <c r="C98" s="3" t="s">
        <v>94</v>
      </c>
      <c r="D98" s="3" t="s">
        <v>92</v>
      </c>
      <c r="E98" s="3" t="s">
        <v>89</v>
      </c>
      <c r="F98" s="4">
        <v>1200</v>
      </c>
      <c r="G98" s="3">
        <v>10</v>
      </c>
      <c r="H98" s="4">
        <f t="shared" si="2"/>
        <v>12000</v>
      </c>
    </row>
    <row r="99" spans="2:8" x14ac:dyDescent="0.4">
      <c r="B99" s="60">
        <v>43694</v>
      </c>
      <c r="C99" s="3" t="s">
        <v>100</v>
      </c>
      <c r="D99" s="3" t="s">
        <v>95</v>
      </c>
      <c r="E99" s="3" t="s">
        <v>88</v>
      </c>
      <c r="F99" s="4">
        <v>1500</v>
      </c>
      <c r="G99" s="3">
        <v>40</v>
      </c>
      <c r="H99" s="4">
        <f t="shared" si="2"/>
        <v>60000</v>
      </c>
    </row>
    <row r="100" spans="2:8" x14ac:dyDescent="0.4">
      <c r="B100" s="60">
        <v>43694</v>
      </c>
      <c r="C100" s="3" t="s">
        <v>98</v>
      </c>
      <c r="D100" s="3" t="s">
        <v>99</v>
      </c>
      <c r="E100" s="3" t="s">
        <v>89</v>
      </c>
      <c r="F100" s="4">
        <v>1600</v>
      </c>
      <c r="G100" s="3">
        <v>20</v>
      </c>
      <c r="H100" s="4">
        <f t="shared" si="2"/>
        <v>32000</v>
      </c>
    </row>
    <row r="101" spans="2:8" x14ac:dyDescent="0.4">
      <c r="B101" s="60">
        <v>43696</v>
      </c>
      <c r="C101" s="3" t="s">
        <v>91</v>
      </c>
      <c r="D101" s="3" t="s">
        <v>104</v>
      </c>
      <c r="E101" s="3" t="s">
        <v>88</v>
      </c>
      <c r="F101" s="4">
        <v>2000</v>
      </c>
      <c r="G101" s="3">
        <v>50</v>
      </c>
      <c r="H101" s="4">
        <f t="shared" si="2"/>
        <v>100000</v>
      </c>
    </row>
    <row r="102" spans="2:8" x14ac:dyDescent="0.4">
      <c r="B102" s="60">
        <v>43696</v>
      </c>
      <c r="C102" s="3" t="s">
        <v>96</v>
      </c>
      <c r="D102" s="3" t="s">
        <v>95</v>
      </c>
      <c r="E102" s="3" t="s">
        <v>88</v>
      </c>
      <c r="F102" s="4">
        <v>1500</v>
      </c>
      <c r="G102" s="3">
        <v>40</v>
      </c>
      <c r="H102" s="4">
        <f t="shared" si="2"/>
        <v>60000</v>
      </c>
    </row>
    <row r="103" spans="2:8" x14ac:dyDescent="0.4">
      <c r="B103" s="60">
        <v>43701</v>
      </c>
      <c r="C103" s="3" t="s">
        <v>91</v>
      </c>
      <c r="D103" s="3" t="s">
        <v>103</v>
      </c>
      <c r="E103" s="3" t="s">
        <v>88</v>
      </c>
      <c r="F103" s="4">
        <v>1800</v>
      </c>
      <c r="G103" s="3">
        <v>10</v>
      </c>
      <c r="H103" s="4">
        <f t="shared" si="2"/>
        <v>18000</v>
      </c>
    </row>
    <row r="104" spans="2:8" x14ac:dyDescent="0.4">
      <c r="B104" s="60">
        <v>43701</v>
      </c>
      <c r="C104" s="3" t="s">
        <v>94</v>
      </c>
      <c r="D104" s="3" t="s">
        <v>101</v>
      </c>
      <c r="E104" s="3" t="s">
        <v>88</v>
      </c>
      <c r="F104" s="4">
        <v>1000</v>
      </c>
      <c r="G104" s="3">
        <v>10</v>
      </c>
      <c r="H104" s="4">
        <f t="shared" si="2"/>
        <v>10000</v>
      </c>
    </row>
    <row r="105" spans="2:8" x14ac:dyDescent="0.4">
      <c r="B105" s="60">
        <v>43703</v>
      </c>
      <c r="C105" s="3" t="s">
        <v>98</v>
      </c>
      <c r="D105" s="3" t="s">
        <v>92</v>
      </c>
      <c r="E105" s="3" t="s">
        <v>89</v>
      </c>
      <c r="F105" s="4">
        <v>1200</v>
      </c>
      <c r="G105" s="3">
        <v>10</v>
      </c>
      <c r="H105" s="4">
        <f t="shared" si="2"/>
        <v>12000</v>
      </c>
    </row>
    <row r="106" spans="2:8" x14ac:dyDescent="0.4">
      <c r="B106" s="60">
        <v>43707</v>
      </c>
      <c r="C106" s="3" t="s">
        <v>96</v>
      </c>
      <c r="D106" s="3" t="s">
        <v>95</v>
      </c>
      <c r="E106" s="3" t="s">
        <v>88</v>
      </c>
      <c r="F106" s="4">
        <v>1500</v>
      </c>
      <c r="G106" s="3">
        <v>40</v>
      </c>
      <c r="H106" s="4">
        <f t="shared" si="2"/>
        <v>60000</v>
      </c>
    </row>
    <row r="107" spans="2:8" x14ac:dyDescent="0.4">
      <c r="B107" s="60">
        <v>43707</v>
      </c>
      <c r="C107" s="3" t="s">
        <v>94</v>
      </c>
      <c r="D107" s="3" t="s">
        <v>102</v>
      </c>
      <c r="E107" s="3" t="s">
        <v>89</v>
      </c>
      <c r="F107" s="4">
        <v>1500</v>
      </c>
      <c r="G107" s="3">
        <v>30</v>
      </c>
      <c r="H107" s="4">
        <f t="shared" si="2"/>
        <v>45000</v>
      </c>
    </row>
    <row r="108" spans="2:8" x14ac:dyDescent="0.4">
      <c r="B108" s="60">
        <v>43708</v>
      </c>
      <c r="C108" s="3" t="s">
        <v>100</v>
      </c>
      <c r="D108" s="3" t="s">
        <v>101</v>
      </c>
      <c r="E108" s="3" t="s">
        <v>88</v>
      </c>
      <c r="F108" s="4">
        <v>1000</v>
      </c>
      <c r="G108" s="3">
        <v>10</v>
      </c>
      <c r="H108" s="4">
        <f t="shared" si="2"/>
        <v>10000</v>
      </c>
    </row>
    <row r="109" spans="2:8" x14ac:dyDescent="0.4">
      <c r="B109" s="60">
        <v>43708</v>
      </c>
      <c r="C109" s="3" t="s">
        <v>94</v>
      </c>
      <c r="D109" s="3" t="s">
        <v>95</v>
      </c>
      <c r="E109" s="3" t="s">
        <v>88</v>
      </c>
      <c r="F109" s="4">
        <v>1500</v>
      </c>
      <c r="G109" s="3">
        <v>40</v>
      </c>
      <c r="H109" s="4">
        <f t="shared" si="2"/>
        <v>60000</v>
      </c>
    </row>
    <row r="110" spans="2:8" x14ac:dyDescent="0.4">
      <c r="B110" s="60">
        <v>43709</v>
      </c>
      <c r="C110" s="3" t="s">
        <v>93</v>
      </c>
      <c r="D110" s="3" t="s">
        <v>103</v>
      </c>
      <c r="E110" s="3" t="s">
        <v>88</v>
      </c>
      <c r="F110" s="4">
        <v>1800</v>
      </c>
      <c r="G110" s="3">
        <v>10</v>
      </c>
      <c r="H110" s="4">
        <f t="shared" si="2"/>
        <v>18000</v>
      </c>
    </row>
    <row r="111" spans="2:8" x14ac:dyDescent="0.4">
      <c r="B111" s="60">
        <v>43709</v>
      </c>
      <c r="C111" s="3" t="s">
        <v>94</v>
      </c>
      <c r="D111" s="3" t="s">
        <v>102</v>
      </c>
      <c r="E111" s="3" t="s">
        <v>89</v>
      </c>
      <c r="F111" s="4">
        <v>1500</v>
      </c>
      <c r="G111" s="3">
        <v>30</v>
      </c>
      <c r="H111" s="4">
        <f t="shared" si="2"/>
        <v>45000</v>
      </c>
    </row>
    <row r="112" spans="2:8" x14ac:dyDescent="0.4">
      <c r="B112" s="60">
        <v>43710</v>
      </c>
      <c r="C112" s="3" t="s">
        <v>98</v>
      </c>
      <c r="D112" s="3" t="s">
        <v>95</v>
      </c>
      <c r="E112" s="3" t="s">
        <v>88</v>
      </c>
      <c r="F112" s="4">
        <v>1500</v>
      </c>
      <c r="G112" s="3">
        <v>40</v>
      </c>
      <c r="H112" s="4">
        <f t="shared" si="2"/>
        <v>60000</v>
      </c>
    </row>
    <row r="113" spans="2:8" x14ac:dyDescent="0.4">
      <c r="B113" s="60">
        <v>43713</v>
      </c>
      <c r="C113" s="3" t="s">
        <v>94</v>
      </c>
      <c r="D113" s="3" t="s">
        <v>92</v>
      </c>
      <c r="E113" s="3" t="s">
        <v>89</v>
      </c>
      <c r="F113" s="4">
        <v>1200</v>
      </c>
      <c r="G113" s="3">
        <v>10</v>
      </c>
      <c r="H113" s="4">
        <f t="shared" si="2"/>
        <v>12000</v>
      </c>
    </row>
    <row r="114" spans="2:8" x14ac:dyDescent="0.4">
      <c r="B114" s="60">
        <v>43713</v>
      </c>
      <c r="C114" s="3" t="s">
        <v>93</v>
      </c>
      <c r="D114" s="3" t="s">
        <v>95</v>
      </c>
      <c r="E114" s="3" t="s">
        <v>88</v>
      </c>
      <c r="F114" s="4">
        <v>1500</v>
      </c>
      <c r="G114" s="3">
        <v>40</v>
      </c>
      <c r="H114" s="4">
        <f t="shared" si="2"/>
        <v>60000</v>
      </c>
    </row>
    <row r="115" spans="2:8" x14ac:dyDescent="0.4">
      <c r="B115" s="60">
        <v>43713</v>
      </c>
      <c r="C115" s="3" t="s">
        <v>96</v>
      </c>
      <c r="D115" s="3" t="s">
        <v>92</v>
      </c>
      <c r="E115" s="3" t="s">
        <v>89</v>
      </c>
      <c r="F115" s="4">
        <v>1200</v>
      </c>
      <c r="G115" s="3">
        <v>10</v>
      </c>
      <c r="H115" s="4">
        <f t="shared" si="2"/>
        <v>12000</v>
      </c>
    </row>
    <row r="116" spans="2:8" x14ac:dyDescent="0.4">
      <c r="B116" s="60">
        <v>43714</v>
      </c>
      <c r="C116" s="3" t="s">
        <v>100</v>
      </c>
      <c r="D116" s="3" t="s">
        <v>102</v>
      </c>
      <c r="E116" s="3" t="s">
        <v>89</v>
      </c>
      <c r="F116" s="4">
        <v>1500</v>
      </c>
      <c r="G116" s="3">
        <v>40</v>
      </c>
      <c r="H116" s="4">
        <f t="shared" si="2"/>
        <v>60000</v>
      </c>
    </row>
    <row r="117" spans="2:8" x14ac:dyDescent="0.4">
      <c r="B117" s="60">
        <v>43715</v>
      </c>
      <c r="C117" s="3" t="s">
        <v>93</v>
      </c>
      <c r="D117" s="3" t="s">
        <v>99</v>
      </c>
      <c r="E117" s="3" t="s">
        <v>89</v>
      </c>
      <c r="F117" s="4">
        <v>1600</v>
      </c>
      <c r="G117" s="3">
        <v>20</v>
      </c>
      <c r="H117" s="4">
        <f t="shared" si="2"/>
        <v>32000</v>
      </c>
    </row>
    <row r="118" spans="2:8" x14ac:dyDescent="0.4">
      <c r="B118" s="60">
        <v>43715</v>
      </c>
      <c r="C118" s="3" t="s">
        <v>98</v>
      </c>
      <c r="D118" s="3" t="s">
        <v>104</v>
      </c>
      <c r="E118" s="3" t="s">
        <v>88</v>
      </c>
      <c r="F118" s="4">
        <v>2000</v>
      </c>
      <c r="G118" s="3">
        <v>50</v>
      </c>
      <c r="H118" s="4">
        <f t="shared" si="2"/>
        <v>100000</v>
      </c>
    </row>
    <row r="119" spans="2:8" x14ac:dyDescent="0.4">
      <c r="B119" s="60">
        <v>43717</v>
      </c>
      <c r="C119" s="3" t="s">
        <v>100</v>
      </c>
      <c r="D119" s="3" t="s">
        <v>99</v>
      </c>
      <c r="E119" s="3" t="s">
        <v>89</v>
      </c>
      <c r="F119" s="4">
        <v>1600</v>
      </c>
      <c r="G119" s="3">
        <v>40</v>
      </c>
      <c r="H119" s="4">
        <f t="shared" si="2"/>
        <v>64000</v>
      </c>
    </row>
    <row r="120" spans="2:8" x14ac:dyDescent="0.4">
      <c r="B120" s="60">
        <v>43717</v>
      </c>
      <c r="C120" s="3" t="s">
        <v>94</v>
      </c>
      <c r="D120" s="3" t="s">
        <v>102</v>
      </c>
      <c r="E120" s="3" t="s">
        <v>89</v>
      </c>
      <c r="F120" s="4">
        <v>1500</v>
      </c>
      <c r="G120" s="3">
        <v>50</v>
      </c>
      <c r="H120" s="4">
        <f t="shared" si="2"/>
        <v>75000</v>
      </c>
    </row>
    <row r="121" spans="2:8" x14ac:dyDescent="0.4">
      <c r="B121" s="60">
        <v>43717</v>
      </c>
      <c r="C121" s="3" t="s">
        <v>91</v>
      </c>
      <c r="D121" s="3" t="s">
        <v>95</v>
      </c>
      <c r="E121" s="3" t="s">
        <v>88</v>
      </c>
      <c r="F121" s="4">
        <v>1500</v>
      </c>
      <c r="G121" s="3">
        <v>40</v>
      </c>
      <c r="H121" s="4">
        <f t="shared" si="2"/>
        <v>60000</v>
      </c>
    </row>
    <row r="122" spans="2:8" x14ac:dyDescent="0.4">
      <c r="B122" s="60">
        <v>43720</v>
      </c>
      <c r="C122" s="3" t="s">
        <v>91</v>
      </c>
      <c r="D122" s="3" t="s">
        <v>101</v>
      </c>
      <c r="E122" s="3" t="s">
        <v>88</v>
      </c>
      <c r="F122" s="4">
        <v>1000</v>
      </c>
      <c r="G122" s="3">
        <v>10</v>
      </c>
      <c r="H122" s="4">
        <f t="shared" si="2"/>
        <v>10000</v>
      </c>
    </row>
    <row r="123" spans="2:8" x14ac:dyDescent="0.4">
      <c r="B123" s="60">
        <v>43721</v>
      </c>
      <c r="C123" s="3" t="s">
        <v>93</v>
      </c>
      <c r="D123" s="3" t="s">
        <v>103</v>
      </c>
      <c r="E123" s="3" t="s">
        <v>88</v>
      </c>
      <c r="F123" s="4">
        <v>1800</v>
      </c>
      <c r="G123" s="3">
        <v>10</v>
      </c>
      <c r="H123" s="4">
        <f t="shared" si="2"/>
        <v>18000</v>
      </c>
    </row>
    <row r="124" spans="2:8" x14ac:dyDescent="0.4">
      <c r="B124" s="60">
        <v>43721</v>
      </c>
      <c r="C124" s="3" t="s">
        <v>93</v>
      </c>
      <c r="D124" s="3" t="s">
        <v>99</v>
      </c>
      <c r="E124" s="3" t="s">
        <v>89</v>
      </c>
      <c r="F124" s="4">
        <v>1600</v>
      </c>
      <c r="G124" s="3">
        <v>10</v>
      </c>
      <c r="H124" s="4">
        <f t="shared" si="2"/>
        <v>16000</v>
      </c>
    </row>
    <row r="125" spans="2:8" x14ac:dyDescent="0.4">
      <c r="B125" s="60">
        <v>43723</v>
      </c>
      <c r="C125" s="3" t="s">
        <v>94</v>
      </c>
      <c r="D125" s="3" t="s">
        <v>92</v>
      </c>
      <c r="E125" s="3" t="s">
        <v>89</v>
      </c>
      <c r="F125" s="4">
        <v>1200</v>
      </c>
      <c r="G125" s="3">
        <v>50</v>
      </c>
      <c r="H125" s="4">
        <f t="shared" si="2"/>
        <v>60000</v>
      </c>
    </row>
    <row r="126" spans="2:8" x14ac:dyDescent="0.4">
      <c r="B126" s="60">
        <v>43723</v>
      </c>
      <c r="C126" s="3" t="s">
        <v>96</v>
      </c>
      <c r="D126" s="3" t="s">
        <v>103</v>
      </c>
      <c r="E126" s="3" t="s">
        <v>88</v>
      </c>
      <c r="F126" s="4">
        <v>1800</v>
      </c>
      <c r="G126" s="3">
        <v>20</v>
      </c>
      <c r="H126" s="4">
        <f t="shared" si="2"/>
        <v>36000</v>
      </c>
    </row>
    <row r="127" spans="2:8" x14ac:dyDescent="0.4">
      <c r="B127" s="60">
        <v>43723</v>
      </c>
      <c r="C127" s="3" t="s">
        <v>93</v>
      </c>
      <c r="D127" s="3" t="s">
        <v>103</v>
      </c>
      <c r="E127" s="3" t="s">
        <v>88</v>
      </c>
      <c r="F127" s="4">
        <v>1800</v>
      </c>
      <c r="G127" s="3">
        <v>10</v>
      </c>
      <c r="H127" s="4">
        <f t="shared" si="2"/>
        <v>18000</v>
      </c>
    </row>
    <row r="128" spans="2:8" x14ac:dyDescent="0.4">
      <c r="B128" s="60">
        <v>43724</v>
      </c>
      <c r="C128" s="3" t="s">
        <v>98</v>
      </c>
      <c r="D128" s="3" t="s">
        <v>104</v>
      </c>
      <c r="E128" s="3" t="s">
        <v>88</v>
      </c>
      <c r="F128" s="4">
        <v>2000</v>
      </c>
      <c r="G128" s="3">
        <v>20</v>
      </c>
      <c r="H128" s="4">
        <f t="shared" si="2"/>
        <v>40000</v>
      </c>
    </row>
    <row r="129" spans="2:8" x14ac:dyDescent="0.4">
      <c r="B129" s="60">
        <v>43728</v>
      </c>
      <c r="C129" s="3" t="s">
        <v>94</v>
      </c>
      <c r="D129" s="3" t="s">
        <v>102</v>
      </c>
      <c r="E129" s="3" t="s">
        <v>89</v>
      </c>
      <c r="F129" s="4">
        <v>1500</v>
      </c>
      <c r="G129" s="3">
        <v>30</v>
      </c>
      <c r="H129" s="4">
        <f t="shared" si="2"/>
        <v>45000</v>
      </c>
    </row>
    <row r="130" spans="2:8" x14ac:dyDescent="0.4">
      <c r="B130" s="60">
        <v>43728</v>
      </c>
      <c r="C130" s="3" t="s">
        <v>93</v>
      </c>
      <c r="D130" s="3" t="s">
        <v>95</v>
      </c>
      <c r="E130" s="3" t="s">
        <v>88</v>
      </c>
      <c r="F130" s="4">
        <v>1500</v>
      </c>
      <c r="G130" s="3">
        <v>10</v>
      </c>
      <c r="H130" s="4">
        <f t="shared" si="2"/>
        <v>15000</v>
      </c>
    </row>
    <row r="131" spans="2:8" x14ac:dyDescent="0.4">
      <c r="B131" s="60">
        <v>43731</v>
      </c>
      <c r="C131" s="3" t="s">
        <v>98</v>
      </c>
      <c r="D131" s="3" t="s">
        <v>97</v>
      </c>
      <c r="E131" s="3" t="s">
        <v>89</v>
      </c>
      <c r="F131" s="4">
        <v>1000</v>
      </c>
      <c r="G131" s="3">
        <v>30</v>
      </c>
      <c r="H131" s="4">
        <f t="shared" si="2"/>
        <v>30000</v>
      </c>
    </row>
    <row r="132" spans="2:8" x14ac:dyDescent="0.4">
      <c r="B132" s="60">
        <v>43735</v>
      </c>
      <c r="C132" s="3" t="s">
        <v>100</v>
      </c>
      <c r="D132" s="3" t="s">
        <v>92</v>
      </c>
      <c r="E132" s="3" t="s">
        <v>89</v>
      </c>
      <c r="F132" s="4">
        <v>1200</v>
      </c>
      <c r="G132" s="3">
        <v>10</v>
      </c>
      <c r="H132" s="4">
        <f t="shared" si="2"/>
        <v>12000</v>
      </c>
    </row>
    <row r="133" spans="2:8" x14ac:dyDescent="0.4">
      <c r="B133" s="60">
        <v>43736</v>
      </c>
      <c r="C133" s="3" t="s">
        <v>93</v>
      </c>
      <c r="D133" s="3" t="s">
        <v>101</v>
      </c>
      <c r="E133" s="3" t="s">
        <v>88</v>
      </c>
      <c r="F133" s="4">
        <v>1000</v>
      </c>
      <c r="G133" s="3">
        <v>10</v>
      </c>
      <c r="H133" s="4">
        <f t="shared" si="2"/>
        <v>10000</v>
      </c>
    </row>
    <row r="134" spans="2:8" x14ac:dyDescent="0.4">
      <c r="B134" s="60">
        <v>43736</v>
      </c>
      <c r="C134" s="3" t="s">
        <v>96</v>
      </c>
      <c r="D134" s="3" t="s">
        <v>103</v>
      </c>
      <c r="E134" s="3" t="s">
        <v>88</v>
      </c>
      <c r="F134" s="4">
        <v>1800</v>
      </c>
      <c r="G134" s="3">
        <v>10</v>
      </c>
      <c r="H134" s="4">
        <f t="shared" si="2"/>
        <v>18000</v>
      </c>
    </row>
    <row r="135" spans="2:8" x14ac:dyDescent="0.4">
      <c r="B135" s="60">
        <v>43736</v>
      </c>
      <c r="C135" s="3" t="s">
        <v>98</v>
      </c>
      <c r="D135" s="3" t="s">
        <v>95</v>
      </c>
      <c r="E135" s="3" t="s">
        <v>88</v>
      </c>
      <c r="F135" s="4">
        <v>1500</v>
      </c>
      <c r="G135" s="3">
        <v>40</v>
      </c>
      <c r="H135" s="4">
        <f t="shared" si="2"/>
        <v>60000</v>
      </c>
    </row>
    <row r="136" spans="2:8" x14ac:dyDescent="0.4">
      <c r="B136" s="60">
        <v>43738</v>
      </c>
      <c r="C136" s="3" t="s">
        <v>91</v>
      </c>
      <c r="D136" s="3" t="s">
        <v>99</v>
      </c>
      <c r="E136" s="3" t="s">
        <v>89</v>
      </c>
      <c r="F136" s="4">
        <v>1600</v>
      </c>
      <c r="G136" s="3">
        <v>20</v>
      </c>
      <c r="H136" s="4">
        <f t="shared" si="2"/>
        <v>32000</v>
      </c>
    </row>
    <row r="137" spans="2:8" x14ac:dyDescent="0.4">
      <c r="B137" s="60">
        <v>43738</v>
      </c>
      <c r="C137" s="3" t="s">
        <v>94</v>
      </c>
      <c r="D137" s="3" t="s">
        <v>102</v>
      </c>
      <c r="E137" s="3" t="s">
        <v>89</v>
      </c>
      <c r="F137" s="4">
        <v>1500</v>
      </c>
      <c r="G137" s="3">
        <v>30</v>
      </c>
      <c r="H137" s="4">
        <f t="shared" si="2"/>
        <v>45000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headerFooter>
    <oddFooter>&amp;C&amp;P / &amp;N</oddFooter>
  </headerFooter>
  <rowBreaks count="5" manualBreakCount="5">
    <brk id="31" max="16383" man="1"/>
    <brk id="51" min="1" max="7" man="1"/>
    <brk id="69" min="1" max="7" man="1"/>
    <brk id="91" min="1" max="7" man="1"/>
    <brk id="10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zoomScaleNormal="100" workbookViewId="0">
      <selection activeCell="B1" sqref="B1"/>
    </sheetView>
  </sheetViews>
  <sheetFormatPr defaultRowHeight="18.75" x14ac:dyDescent="0.4"/>
  <cols>
    <col min="1" max="1" width="1.625" customWidth="1"/>
    <col min="3" max="6" width="10" bestFit="1" customWidth="1"/>
    <col min="9" max="9" width="11.125" customWidth="1"/>
    <col min="13" max="13" width="12.25" customWidth="1"/>
  </cols>
  <sheetData>
    <row r="2" spans="2:11" ht="24" x14ac:dyDescent="0.4">
      <c r="B2" s="62" t="s">
        <v>105</v>
      </c>
      <c r="C2" s="2"/>
      <c r="D2" s="2"/>
    </row>
    <row r="3" spans="2:11" x14ac:dyDescent="0.4">
      <c r="G3" s="1" t="s">
        <v>14</v>
      </c>
    </row>
    <row r="4" spans="2:11" ht="19.5" thickBot="1" x14ac:dyDescent="0.45">
      <c r="B4" s="63"/>
      <c r="C4" s="63" t="s">
        <v>106</v>
      </c>
      <c r="D4" s="63" t="s">
        <v>107</v>
      </c>
      <c r="E4" s="63" t="s">
        <v>108</v>
      </c>
      <c r="F4" s="63" t="s">
        <v>109</v>
      </c>
      <c r="G4" s="63" t="s">
        <v>4</v>
      </c>
    </row>
    <row r="5" spans="2:11" x14ac:dyDescent="0.4">
      <c r="B5" s="64" t="s">
        <v>110</v>
      </c>
      <c r="C5" s="51">
        <v>34</v>
      </c>
      <c r="D5" s="51">
        <v>21</v>
      </c>
      <c r="E5" s="51">
        <v>58</v>
      </c>
      <c r="F5" s="51">
        <v>34</v>
      </c>
      <c r="G5" s="51">
        <f>SUM(C5:F5)</f>
        <v>147</v>
      </c>
    </row>
    <row r="6" spans="2:11" x14ac:dyDescent="0.4">
      <c r="B6" s="65" t="s">
        <v>111</v>
      </c>
      <c r="C6" s="4">
        <v>59</v>
      </c>
      <c r="D6" s="4">
        <v>68</v>
      </c>
      <c r="E6" s="4">
        <v>90</v>
      </c>
      <c r="F6" s="4">
        <v>112</v>
      </c>
      <c r="G6" s="4">
        <f t="shared" ref="G6:G11" si="0">SUM(C6:F6)</f>
        <v>329</v>
      </c>
    </row>
    <row r="7" spans="2:11" x14ac:dyDescent="0.4">
      <c r="B7" s="65" t="s">
        <v>112</v>
      </c>
      <c r="C7" s="4">
        <v>55</v>
      </c>
      <c r="D7" s="4">
        <v>41</v>
      </c>
      <c r="E7" s="4">
        <v>68</v>
      </c>
      <c r="F7" s="4">
        <v>72</v>
      </c>
      <c r="G7" s="4">
        <f t="shared" si="0"/>
        <v>236</v>
      </c>
    </row>
    <row r="8" spans="2:11" x14ac:dyDescent="0.4">
      <c r="B8" s="65" t="s">
        <v>113</v>
      </c>
      <c r="C8" s="4">
        <v>50</v>
      </c>
      <c r="D8" s="4">
        <v>88</v>
      </c>
      <c r="E8" s="4">
        <v>101</v>
      </c>
      <c r="F8" s="4">
        <v>142</v>
      </c>
      <c r="G8" s="4">
        <f t="shared" si="0"/>
        <v>381</v>
      </c>
    </row>
    <row r="9" spans="2:11" x14ac:dyDescent="0.4">
      <c r="B9" s="65" t="s">
        <v>114</v>
      </c>
      <c r="C9" s="4">
        <v>49</v>
      </c>
      <c r="D9" s="4">
        <v>38</v>
      </c>
      <c r="E9" s="4">
        <v>98</v>
      </c>
      <c r="F9" s="4">
        <v>50</v>
      </c>
      <c r="G9" s="4">
        <f t="shared" si="0"/>
        <v>235</v>
      </c>
    </row>
    <row r="10" spans="2:11" ht="19.5" thickBot="1" x14ac:dyDescent="0.45">
      <c r="B10" s="66" t="s">
        <v>115</v>
      </c>
      <c r="C10" s="33">
        <v>6</v>
      </c>
      <c r="D10" s="33">
        <v>10</v>
      </c>
      <c r="E10" s="33">
        <v>11</v>
      </c>
      <c r="F10" s="33">
        <v>9</v>
      </c>
      <c r="G10" s="33">
        <f t="shared" si="0"/>
        <v>36</v>
      </c>
    </row>
    <row r="11" spans="2:11" x14ac:dyDescent="0.4">
      <c r="B11" s="67" t="s">
        <v>4</v>
      </c>
      <c r="C11" s="68">
        <f>SUM(C5:C10)</f>
        <v>253</v>
      </c>
      <c r="D11" s="68">
        <f t="shared" ref="D11:F11" si="1">SUM(D5:D10)</f>
        <v>266</v>
      </c>
      <c r="E11" s="68">
        <f t="shared" si="1"/>
        <v>426</v>
      </c>
      <c r="F11" s="68">
        <f t="shared" si="1"/>
        <v>419</v>
      </c>
      <c r="G11" s="68">
        <f t="shared" si="0"/>
        <v>1364</v>
      </c>
    </row>
    <row r="12" spans="2:11" x14ac:dyDescent="0.4">
      <c r="I12" s="1"/>
    </row>
    <row r="13" spans="2:11" x14ac:dyDescent="0.4">
      <c r="B13" s="83" t="s">
        <v>144</v>
      </c>
      <c r="C13" s="83"/>
      <c r="D13" s="83"/>
      <c r="E13" s="83"/>
      <c r="F13" s="83" t="s">
        <v>145</v>
      </c>
      <c r="G13" s="83"/>
      <c r="H13" s="83"/>
      <c r="I13" s="84"/>
      <c r="J13" s="83" t="s">
        <v>146</v>
      </c>
      <c r="K13" s="83"/>
    </row>
    <row r="14" spans="2:11" s="82" customFormat="1" x14ac:dyDescent="0.4"/>
    <row r="15" spans="2:11" s="82" customFormat="1" x14ac:dyDescent="0.4"/>
    <row r="16" spans="2:11" s="82" customFormat="1" x14ac:dyDescent="0.4"/>
    <row r="17" s="82" customFormat="1" x14ac:dyDescent="0.4"/>
    <row r="18" s="82" customFormat="1" x14ac:dyDescent="0.4"/>
    <row r="19" s="82" customFormat="1" x14ac:dyDescent="0.4"/>
    <row r="20" s="82" customFormat="1" x14ac:dyDescent="0.4"/>
    <row r="21" s="82" customFormat="1" x14ac:dyDescent="0.4"/>
    <row r="22" s="82" customFormat="1" x14ac:dyDescent="0.4"/>
    <row r="23" s="82" customFormat="1" x14ac:dyDescent="0.4"/>
    <row r="24" s="82" customFormat="1" x14ac:dyDescent="0.4"/>
    <row r="25" s="82" customFormat="1" x14ac:dyDescent="0.4"/>
    <row r="26" s="82" customFormat="1" x14ac:dyDescent="0.4"/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1-設定</vt:lpstr>
      <vt:lpstr>1-印刷範囲</vt:lpstr>
      <vt:lpstr>2-設定</vt:lpstr>
      <vt:lpstr>2-印刷範囲</vt:lpstr>
      <vt:lpstr>3-設定</vt:lpstr>
      <vt:lpstr>3-印刷範囲</vt:lpstr>
      <vt:lpstr>4-設定</vt:lpstr>
      <vt:lpstr>4-印刷範囲</vt:lpstr>
      <vt:lpstr>5-設定</vt:lpstr>
      <vt:lpstr>5-印刷範囲</vt:lpstr>
      <vt:lpstr>6-設定</vt:lpstr>
      <vt:lpstr>6-印刷範囲</vt:lpstr>
      <vt:lpstr>'1-印刷範囲'!Print_Area</vt:lpstr>
      <vt:lpstr>'2-印刷範囲'!Print_Area</vt:lpstr>
      <vt:lpstr>'3-印刷範囲'!Print_Area</vt:lpstr>
      <vt:lpstr>'4-印刷範囲'!Print_Area</vt:lpstr>
      <vt:lpstr>'5-印刷範囲'!Print_Area</vt:lpstr>
      <vt:lpstr>'6-印刷範囲'!Print_Area</vt:lpstr>
      <vt:lpstr>'3-印刷範囲'!Print_Titles</vt:lpstr>
      <vt:lpstr>'4-印刷範囲'!Print_Titles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2023-12-18T11:59:12Z</cp:lastPrinted>
  <dcterms:created xsi:type="dcterms:W3CDTF">2020-04-01T05:34:24Z</dcterms:created>
  <dcterms:modified xsi:type="dcterms:W3CDTF">2023-12-18T11:59:21Z</dcterms:modified>
</cp:coreProperties>
</file>