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Fsv01\t山崎\01_三か月コース(実務科コース)\002-Excel\長期コース_エクセル応用\検定対策問題_課題別\比率計算\"/>
    </mc:Choice>
  </mc:AlternateContent>
  <xr:revisionPtr revIDLastSave="0" documentId="13_ncr:1_{EF2593E2-4F72-40FD-AFF9-3DE8555CF0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構成比-1" sheetId="1" r:id="rId1"/>
    <sheet name="構成比-2" sheetId="5" r:id="rId2"/>
    <sheet name="伸び率-1" sheetId="3" r:id="rId3"/>
    <sheet name="伸び率-2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6" l="1"/>
  <c r="Q7" i="6"/>
  <c r="Q8" i="6"/>
  <c r="Q9" i="6"/>
  <c r="Q5" i="6"/>
  <c r="N6" i="6"/>
  <c r="N7" i="6"/>
  <c r="N8" i="6"/>
  <c r="N9" i="6"/>
  <c r="N5" i="6"/>
  <c r="L9" i="6"/>
  <c r="M9" i="6"/>
  <c r="O9" i="6"/>
  <c r="P9" i="6"/>
  <c r="N6" i="3"/>
  <c r="O6" i="3"/>
  <c r="N7" i="3"/>
  <c r="O7" i="3"/>
  <c r="N8" i="3"/>
  <c r="O8" i="3"/>
  <c r="O5" i="3"/>
  <c r="N5" i="3"/>
  <c r="L6" i="5"/>
  <c r="M6" i="5"/>
  <c r="L7" i="5"/>
  <c r="M7" i="5"/>
  <c r="L8" i="5"/>
  <c r="M8" i="5"/>
  <c r="L9" i="5"/>
  <c r="M9" i="5"/>
  <c r="M5" i="5"/>
  <c r="L5" i="5"/>
  <c r="L6" i="1"/>
  <c r="M6" i="1"/>
  <c r="L7" i="1"/>
  <c r="M7" i="1"/>
  <c r="L8" i="1"/>
  <c r="M8" i="1"/>
  <c r="L9" i="1"/>
  <c r="M9" i="1"/>
  <c r="M5" i="1"/>
  <c r="L5" i="1"/>
  <c r="J9" i="1"/>
  <c r="K9" i="1"/>
  <c r="K9" i="5"/>
  <c r="J9" i="5"/>
  <c r="K9" i="3"/>
  <c r="L9" i="3"/>
  <c r="M9" i="3"/>
  <c r="O9" i="3" s="1"/>
  <c r="N9" i="3" l="1"/>
</calcChain>
</file>

<file path=xl/sharedStrings.xml><?xml version="1.0" encoding="utf-8"?>
<sst xmlns="http://schemas.openxmlformats.org/spreadsheetml/2006/main" count="121" uniqueCount="70">
  <si>
    <t>支店名</t>
    <rPh sb="0" eb="3">
      <t>シテンメイ</t>
    </rPh>
    <phoneticPr fontId="2"/>
  </si>
  <si>
    <t>合計</t>
    <rPh sb="0" eb="2">
      <t>ゴウケイ</t>
    </rPh>
    <phoneticPr fontId="2"/>
  </si>
  <si>
    <t>担当者</t>
    <rPh sb="0" eb="3">
      <t>タントウシャ</t>
    </rPh>
    <phoneticPr fontId="2"/>
  </si>
  <si>
    <t>佐藤</t>
    <rPh sb="0" eb="2">
      <t>サトウ</t>
    </rPh>
    <phoneticPr fontId="2"/>
  </si>
  <si>
    <t>田中</t>
    <rPh sb="0" eb="2">
      <t>タナカ</t>
    </rPh>
    <phoneticPr fontId="2"/>
  </si>
  <si>
    <t>鈴木</t>
    <rPh sb="0" eb="2">
      <t>スズキ</t>
    </rPh>
    <phoneticPr fontId="2"/>
  </si>
  <si>
    <t>高橋</t>
    <rPh sb="0" eb="2">
      <t>タカハシ</t>
    </rPh>
    <phoneticPr fontId="2"/>
  </si>
  <si>
    <t>2020
売上（円）</t>
    <rPh sb="5" eb="7">
      <t>ウリアゲ</t>
    </rPh>
    <rPh sb="8" eb="9">
      <t>エン</t>
    </rPh>
    <phoneticPr fontId="2"/>
  </si>
  <si>
    <t>2021
売上（円）</t>
    <rPh sb="5" eb="7">
      <t>ウリアゲ</t>
    </rPh>
    <rPh sb="8" eb="9">
      <t>エン</t>
    </rPh>
    <phoneticPr fontId="2"/>
  </si>
  <si>
    <t>2022
売上（円）</t>
    <rPh sb="5" eb="7">
      <t>ウリアゲ</t>
    </rPh>
    <rPh sb="8" eb="9">
      <t>エン</t>
    </rPh>
    <phoneticPr fontId="2"/>
  </si>
  <si>
    <t>日本（人）</t>
    <rPh sb="0" eb="2">
      <t>ニホン</t>
    </rPh>
    <rPh sb="3" eb="4">
      <t>ニン</t>
    </rPh>
    <phoneticPr fontId="2"/>
  </si>
  <si>
    <t>O型</t>
    <rPh sb="1" eb="2">
      <t>ガタ</t>
    </rPh>
    <phoneticPr fontId="2"/>
  </si>
  <si>
    <t>A型</t>
    <rPh sb="1" eb="2">
      <t>ガタ</t>
    </rPh>
    <phoneticPr fontId="2"/>
  </si>
  <si>
    <t>B型</t>
    <rPh sb="1" eb="2">
      <t>ガタ</t>
    </rPh>
    <phoneticPr fontId="2"/>
  </si>
  <si>
    <t>AB型</t>
    <rPh sb="2" eb="3">
      <t>ガタ</t>
    </rPh>
    <phoneticPr fontId="2"/>
  </si>
  <si>
    <t>オーストラリア（人）</t>
    <rPh sb="8" eb="9">
      <t>ニン</t>
    </rPh>
    <phoneticPr fontId="2"/>
  </si>
  <si>
    <t>オーストラリア
構成比（％）</t>
    <rPh sb="8" eb="11">
      <t>コウセイヒ</t>
    </rPh>
    <phoneticPr fontId="2"/>
  </si>
  <si>
    <t>血液型</t>
    <rPh sb="0" eb="3">
      <t>ケツエキガタ</t>
    </rPh>
    <phoneticPr fontId="2"/>
  </si>
  <si>
    <t>2022年
売上実績（円）</t>
    <rPh sb="4" eb="5">
      <t>ネン</t>
    </rPh>
    <rPh sb="6" eb="10">
      <t>ウリアゲジッセキ</t>
    </rPh>
    <rPh sb="11" eb="12">
      <t>エン</t>
    </rPh>
    <phoneticPr fontId="2"/>
  </si>
  <si>
    <t>2023年
売上実績（円）</t>
    <rPh sb="4" eb="5">
      <t>ネン</t>
    </rPh>
    <rPh sb="6" eb="10">
      <t>ウリアゲジッセキ</t>
    </rPh>
    <rPh sb="11" eb="12">
      <t>エン</t>
    </rPh>
    <phoneticPr fontId="2"/>
  </si>
  <si>
    <t>2022年
売上構成比（％）</t>
    <rPh sb="4" eb="5">
      <t>ネン</t>
    </rPh>
    <rPh sb="6" eb="11">
      <t>ウリアゲコウセイヒ</t>
    </rPh>
    <phoneticPr fontId="2"/>
  </si>
  <si>
    <t>2023年
売上構成比（％）</t>
    <rPh sb="4" eb="5">
      <t>ネン</t>
    </rPh>
    <rPh sb="6" eb="11">
      <t>ウリアゲコウセイヒ</t>
    </rPh>
    <phoneticPr fontId="2"/>
  </si>
  <si>
    <t>日本
構成比(％)</t>
    <rPh sb="0" eb="2">
      <t>ニホン</t>
    </rPh>
    <rPh sb="3" eb="6">
      <t>コウセイヒ</t>
    </rPh>
    <phoneticPr fontId="2"/>
  </si>
  <si>
    <t>東京店</t>
    <rPh sb="0" eb="2">
      <t>トウキョウ</t>
    </rPh>
    <rPh sb="2" eb="3">
      <t>テン</t>
    </rPh>
    <phoneticPr fontId="2"/>
  </si>
  <si>
    <t>神奈川店</t>
    <rPh sb="0" eb="4">
      <t>カナガワテン</t>
    </rPh>
    <phoneticPr fontId="2"/>
  </si>
  <si>
    <t>名古屋店</t>
    <rPh sb="0" eb="4">
      <t>ナゴヤテン</t>
    </rPh>
    <phoneticPr fontId="2"/>
  </si>
  <si>
    <t>大阪店</t>
    <rPh sb="0" eb="3">
      <t>オオサカテン</t>
    </rPh>
    <phoneticPr fontId="2"/>
  </si>
  <si>
    <t>20-21
伸び率（％）</t>
    <rPh sb="6" eb="7">
      <t>ノ</t>
    </rPh>
    <rPh sb="8" eb="9">
      <t>リツ</t>
    </rPh>
    <phoneticPr fontId="2"/>
  </si>
  <si>
    <t>21-22
伸び率（％）</t>
    <rPh sb="6" eb="7">
      <t>ノ</t>
    </rPh>
    <rPh sb="8" eb="9">
      <t>リツ</t>
    </rPh>
    <phoneticPr fontId="2"/>
  </si>
  <si>
    <t>支店名</t>
    <rPh sb="0" eb="2">
      <t>シテン</t>
    </rPh>
    <rPh sb="2" eb="3">
      <t>メイ</t>
    </rPh>
    <phoneticPr fontId="2"/>
  </si>
  <si>
    <t>大前店</t>
    <rPh sb="0" eb="2">
      <t>オオマエ</t>
    </rPh>
    <rPh sb="2" eb="3">
      <t>テン</t>
    </rPh>
    <phoneticPr fontId="2"/>
  </si>
  <si>
    <t>日向店</t>
    <rPh sb="0" eb="2">
      <t>ヒュウガ</t>
    </rPh>
    <rPh sb="2" eb="3">
      <t>テン</t>
    </rPh>
    <phoneticPr fontId="2"/>
  </si>
  <si>
    <t>熊口店</t>
    <rPh sb="0" eb="2">
      <t>クマグチ</t>
    </rPh>
    <rPh sb="2" eb="3">
      <t>テン</t>
    </rPh>
    <phoneticPr fontId="2"/>
  </si>
  <si>
    <t>佐川店</t>
    <rPh sb="0" eb="2">
      <t>サガワ</t>
    </rPh>
    <rPh sb="2" eb="3">
      <t>テン</t>
    </rPh>
    <phoneticPr fontId="2"/>
  </si>
  <si>
    <t>第１四半期
売上（円）</t>
    <rPh sb="0" eb="1">
      <t>ダイ</t>
    </rPh>
    <rPh sb="2" eb="5">
      <t>シハンキ</t>
    </rPh>
    <rPh sb="6" eb="8">
      <t>ウリアゲ</t>
    </rPh>
    <rPh sb="9" eb="10">
      <t>エン</t>
    </rPh>
    <phoneticPr fontId="2"/>
  </si>
  <si>
    <t>第２四半期
売上（円）</t>
    <rPh sb="0" eb="1">
      <t>ダイ</t>
    </rPh>
    <rPh sb="2" eb="5">
      <t>シハンキ</t>
    </rPh>
    <rPh sb="6" eb="8">
      <t>ウリアゲ</t>
    </rPh>
    <rPh sb="9" eb="10">
      <t>エン</t>
    </rPh>
    <phoneticPr fontId="2"/>
  </si>
  <si>
    <t>伸び率（％）</t>
    <rPh sb="0" eb="1">
      <t>ノ</t>
    </rPh>
    <rPh sb="2" eb="3">
      <t>リツ</t>
    </rPh>
    <phoneticPr fontId="2"/>
  </si>
  <si>
    <t>上期
伸び率（％）</t>
    <rPh sb="0" eb="2">
      <t>カミキ</t>
    </rPh>
    <rPh sb="3" eb="4">
      <t>ノ</t>
    </rPh>
    <rPh sb="5" eb="6">
      <t>リツ</t>
    </rPh>
    <phoneticPr fontId="2"/>
  </si>
  <si>
    <t>第3四半期
売上（円）</t>
    <rPh sb="0" eb="1">
      <t>ダイ</t>
    </rPh>
    <rPh sb="2" eb="5">
      <t>シハンキ</t>
    </rPh>
    <rPh sb="6" eb="8">
      <t>ウリアゲ</t>
    </rPh>
    <rPh sb="9" eb="10">
      <t>エン</t>
    </rPh>
    <phoneticPr fontId="2"/>
  </si>
  <si>
    <t>第4四半期
売上（円）</t>
    <rPh sb="0" eb="1">
      <t>ダイ</t>
    </rPh>
    <rPh sb="2" eb="5">
      <t>シハンキ</t>
    </rPh>
    <rPh sb="6" eb="8">
      <t>ウリアゲ</t>
    </rPh>
    <rPh sb="9" eb="10">
      <t>エン</t>
    </rPh>
    <phoneticPr fontId="2"/>
  </si>
  <si>
    <t>下期
伸び率（％）</t>
    <rPh sb="0" eb="1">
      <t>シタ</t>
    </rPh>
    <phoneticPr fontId="2"/>
  </si>
  <si>
    <t>伸びている数量が、</t>
    <rPh sb="0" eb="1">
      <t>ノ</t>
    </rPh>
    <rPh sb="5" eb="7">
      <t>スウリョウ</t>
    </rPh>
    <phoneticPr fontId="2"/>
  </si>
  <si>
    <t>基準(元の値）に対して</t>
    <rPh sb="0" eb="2">
      <t>キジュン</t>
    </rPh>
    <rPh sb="3" eb="4">
      <t>モト</t>
    </rPh>
    <rPh sb="5" eb="6">
      <t>アタイ</t>
    </rPh>
    <rPh sb="8" eb="9">
      <t>タイ</t>
    </rPh>
    <phoneticPr fontId="2"/>
  </si>
  <si>
    <t>どのくらいの割合(％)なのかを</t>
    <rPh sb="6" eb="8">
      <t>ワリアイ</t>
    </rPh>
    <phoneticPr fontId="2"/>
  </si>
  <si>
    <t>求める　↓</t>
    <rPh sb="0" eb="1">
      <t>モト</t>
    </rPh>
    <phoneticPr fontId="2"/>
  </si>
  <si>
    <r>
      <t>これだけ</t>
    </r>
    <r>
      <rPr>
        <b/>
        <sz val="11"/>
        <color theme="1"/>
        <rFont val="Yu Gothic"/>
        <family val="3"/>
        <charset val="128"/>
        <scheme val="minor"/>
      </rPr>
      <t>伸びている！</t>
    </r>
    <rPh sb="4" eb="5">
      <t>ノ</t>
    </rPh>
    <phoneticPr fontId="2"/>
  </si>
  <si>
    <t>=（結果-基準）/基準×100</t>
    <rPh sb="2" eb="4">
      <t>ケッカ</t>
    </rPh>
    <rPh sb="5" eb="7">
      <t>キジュン</t>
    </rPh>
    <rPh sb="9" eb="11">
      <t>キジュン</t>
    </rPh>
    <phoneticPr fontId="2"/>
  </si>
  <si>
    <t>↑ 伸びている数値を求める</t>
    <rPh sb="2" eb="3">
      <t>ノ</t>
    </rPh>
    <rPh sb="7" eb="9">
      <t>スウチ</t>
    </rPh>
    <rPh sb="10" eb="11">
      <t>モト</t>
    </rPh>
    <phoneticPr fontId="2"/>
  </si>
  <si>
    <t>減っている数量が、</t>
    <rPh sb="0" eb="1">
      <t>ヘ</t>
    </rPh>
    <rPh sb="5" eb="7">
      <t>スウリョウ</t>
    </rPh>
    <phoneticPr fontId="2"/>
  </si>
  <si>
    <t>どのくらいの割合（％）なのかを</t>
    <rPh sb="6" eb="8">
      <t>ワリアイ</t>
    </rPh>
    <phoneticPr fontId="2"/>
  </si>
  <si>
    <r>
      <t>これだけ</t>
    </r>
    <r>
      <rPr>
        <b/>
        <sz val="11"/>
        <color theme="1"/>
        <rFont val="Yu Gothic"/>
        <family val="3"/>
        <charset val="128"/>
        <scheme val="minor"/>
      </rPr>
      <t>減っている！</t>
    </r>
    <rPh sb="4" eb="5">
      <t>ヘ</t>
    </rPh>
    <phoneticPr fontId="2"/>
  </si>
  <si>
    <t>構成比(%)…</t>
    <rPh sb="0" eb="3">
      <t>コウセイヒ</t>
    </rPh>
    <phoneticPr fontId="2"/>
  </si>
  <si>
    <t>全体の数量に対して、</t>
    <rPh sb="0" eb="2">
      <t>ゼンタイ</t>
    </rPh>
    <rPh sb="3" eb="5">
      <t>スウリョウ</t>
    </rPh>
    <rPh sb="6" eb="7">
      <t>タイ</t>
    </rPh>
    <phoneticPr fontId="2"/>
  </si>
  <si>
    <t>個の数量の割合を表す比率</t>
    <rPh sb="0" eb="1">
      <t>コ</t>
    </rPh>
    <rPh sb="2" eb="4">
      <t>スウリョウ</t>
    </rPh>
    <rPh sb="5" eb="7">
      <t>ワリアイ</t>
    </rPh>
    <rPh sb="8" eb="9">
      <t>アラワ</t>
    </rPh>
    <rPh sb="10" eb="12">
      <t>ヒリツ</t>
    </rPh>
    <phoneticPr fontId="2"/>
  </si>
  <si>
    <t>50人のクラスで血液型がAの人は18人だった場合</t>
    <rPh sb="2" eb="3">
      <t>ニン</t>
    </rPh>
    <rPh sb="8" eb="11">
      <t>ケツエキガタ</t>
    </rPh>
    <rPh sb="14" eb="15">
      <t>ヒト</t>
    </rPh>
    <rPh sb="18" eb="19">
      <t>ニン</t>
    </rPh>
    <rPh sb="22" eb="24">
      <t>バアイ</t>
    </rPh>
    <phoneticPr fontId="2"/>
  </si>
  <si>
    <t>例1）</t>
    <rPh sb="0" eb="1">
      <t>レイ</t>
    </rPh>
    <phoneticPr fontId="2"/>
  </si>
  <si>
    <t>例2）</t>
    <rPh sb="0" eb="1">
      <t>レイ</t>
    </rPh>
    <phoneticPr fontId="2"/>
  </si>
  <si>
    <t>松店　竹店　梅店 の3店の売上合計が420万円</t>
    <rPh sb="0" eb="1">
      <t>マツ</t>
    </rPh>
    <rPh sb="1" eb="2">
      <t>テン</t>
    </rPh>
    <rPh sb="3" eb="5">
      <t>タケテン</t>
    </rPh>
    <rPh sb="6" eb="8">
      <t>ウメテン</t>
    </rPh>
    <rPh sb="11" eb="12">
      <t>テン</t>
    </rPh>
    <rPh sb="13" eb="17">
      <t>ウリアゲゴウケイ</t>
    </rPh>
    <rPh sb="21" eb="23">
      <t>マンエン</t>
    </rPh>
    <phoneticPr fontId="2"/>
  </si>
  <si>
    <r>
      <t xml:space="preserve">血液型Aの割合は </t>
    </r>
    <r>
      <rPr>
        <b/>
        <sz val="11"/>
        <color theme="1"/>
        <rFont val="Yu Gothic"/>
        <family val="3"/>
        <charset val="128"/>
        <scheme val="minor"/>
      </rPr>
      <t>36％</t>
    </r>
    <r>
      <rPr>
        <sz val="11"/>
        <color theme="1"/>
        <rFont val="Yu Gothic"/>
        <family val="2"/>
        <scheme val="minor"/>
      </rPr>
      <t xml:space="preserve"> になる ↓ 式</t>
    </r>
    <rPh sb="0" eb="3">
      <t>ケツエキガタ</t>
    </rPh>
    <rPh sb="5" eb="7">
      <t>ワリアイ</t>
    </rPh>
    <rPh sb="19" eb="20">
      <t>シキ</t>
    </rPh>
    <phoneticPr fontId="2"/>
  </si>
  <si>
    <r>
      <t xml:space="preserve">松店は　160万円でした。松店の売上構成は </t>
    </r>
    <r>
      <rPr>
        <b/>
        <sz val="11"/>
        <color theme="1"/>
        <rFont val="Yu Gothic"/>
        <family val="3"/>
        <charset val="128"/>
        <scheme val="minor"/>
      </rPr>
      <t>38.1％</t>
    </r>
    <r>
      <rPr>
        <sz val="11"/>
        <color theme="1"/>
        <rFont val="Yu Gothic"/>
        <family val="2"/>
        <scheme val="minor"/>
      </rPr>
      <t>になる ↓ 式</t>
    </r>
    <rPh sb="0" eb="2">
      <t>マツテン</t>
    </rPh>
    <rPh sb="7" eb="8">
      <t>マン</t>
    </rPh>
    <rPh sb="8" eb="9">
      <t>エン</t>
    </rPh>
    <rPh sb="13" eb="15">
      <t>マツテン</t>
    </rPh>
    <rPh sb="16" eb="20">
      <t>ウリアゲコウセイ</t>
    </rPh>
    <rPh sb="33" eb="34">
      <t>シキ</t>
    </rPh>
    <phoneticPr fontId="2"/>
  </si>
  <si>
    <t>構成比（％）＝ 個の数量 ÷ 全体の数量 × 100</t>
    <rPh sb="0" eb="3">
      <t>コウセイヒ</t>
    </rPh>
    <rPh sb="8" eb="9">
      <t>コ</t>
    </rPh>
    <rPh sb="10" eb="12">
      <t>スウリョウ</t>
    </rPh>
    <rPh sb="15" eb="17">
      <t>ゼンタイ</t>
    </rPh>
    <rPh sb="18" eb="20">
      <t>スウリョウ</t>
    </rPh>
    <phoneticPr fontId="2"/>
  </si>
  <si>
    <t>= 1600000 ÷ 4200000 × 100</t>
    <phoneticPr fontId="2"/>
  </si>
  <si>
    <t>= 18 ÷ 50 × 100</t>
    <phoneticPr fontId="2"/>
  </si>
  <si>
    <t>成長率100％の場合は、前年売上の2倍であることがわかります。</t>
    <rPh sb="0" eb="3">
      <t>セイチョウリツ</t>
    </rPh>
    <rPh sb="8" eb="10">
      <t>バアイ</t>
    </rPh>
    <rPh sb="12" eb="14">
      <t>ゼンネン</t>
    </rPh>
    <rPh sb="14" eb="16">
      <t>ウリアゲ</t>
    </rPh>
    <rPh sb="18" eb="19">
      <t>バイ</t>
    </rPh>
    <phoneticPr fontId="2"/>
  </si>
  <si>
    <t>昨年の売上 100万円　今年の売上200万円の場合、</t>
    <rPh sb="0" eb="2">
      <t>サクネン</t>
    </rPh>
    <rPh sb="3" eb="5">
      <t>ウリアゲ</t>
    </rPh>
    <rPh sb="9" eb="11">
      <t>マンエン</t>
    </rPh>
    <rPh sb="12" eb="14">
      <t>コトシ</t>
    </rPh>
    <rPh sb="15" eb="17">
      <t>ウリアゲ</t>
    </rPh>
    <rPh sb="20" eb="22">
      <t>マンエン</t>
    </rPh>
    <rPh sb="23" eb="25">
      <t>バアイ</t>
    </rPh>
    <phoneticPr fontId="2"/>
  </si>
  <si>
    <t>成長率(伸び率）%＝ （200万-100万）÷100万 × 100　 → 100％</t>
    <rPh sb="0" eb="3">
      <t>セイチョウリツ</t>
    </rPh>
    <rPh sb="4" eb="5">
      <t>ノ</t>
    </rPh>
    <rPh sb="6" eb="7">
      <t>リツ</t>
    </rPh>
    <rPh sb="20" eb="21">
      <t>ヨロズ</t>
    </rPh>
    <rPh sb="26" eb="27">
      <t>マン</t>
    </rPh>
    <phoneticPr fontId="2"/>
  </si>
  <si>
    <r>
      <t xml:space="preserve">伸び率は </t>
    </r>
    <r>
      <rPr>
        <b/>
        <sz val="11"/>
        <color rgb="FFFF0000"/>
        <rFont val="Yu Gothic"/>
        <family val="3"/>
        <charset val="128"/>
        <scheme val="minor"/>
      </rPr>
      <t>成長率</t>
    </r>
    <r>
      <rPr>
        <b/>
        <sz val="11"/>
        <color theme="1"/>
        <rFont val="Yu Gothic"/>
        <family val="3"/>
        <charset val="128"/>
        <scheme val="minor"/>
      </rPr>
      <t xml:space="preserve"> と表現されることもあります。</t>
    </r>
    <rPh sb="0" eb="1">
      <t>ノ</t>
    </rPh>
    <rPh sb="2" eb="3">
      <t>リツ</t>
    </rPh>
    <rPh sb="5" eb="8">
      <t>セイチョウリツ</t>
    </rPh>
    <rPh sb="10" eb="12">
      <t>ヒョウゲン</t>
    </rPh>
    <phoneticPr fontId="2"/>
  </si>
  <si>
    <t>一度は聞いたことがありませんか？</t>
    <rPh sb="0" eb="2">
      <t>イチド</t>
    </rPh>
    <rPh sb="3" eb="4">
      <t>キ</t>
    </rPh>
    <phoneticPr fontId="2"/>
  </si>
  <si>
    <r>
      <t>ニュースでは 「</t>
    </r>
    <r>
      <rPr>
        <b/>
        <sz val="11"/>
        <color theme="1"/>
        <rFont val="Yu Gothic"/>
        <family val="3"/>
        <charset val="128"/>
        <scheme val="minor"/>
      </rPr>
      <t>経済成長率（GDP)が2.3％でした。</t>
    </r>
    <r>
      <rPr>
        <sz val="11"/>
        <color theme="1"/>
        <rFont val="Yu Gothic"/>
        <family val="2"/>
        <scheme val="minor"/>
      </rPr>
      <t>」と</t>
    </r>
    <rPh sb="8" eb="13">
      <t>ケイザイセイチョウリツ</t>
    </rPh>
    <phoneticPr fontId="2"/>
  </si>
  <si>
    <t>前年よりも経済が成長しているんだな～　って考えられますね！</t>
    <rPh sb="0" eb="2">
      <t>ゼンネン</t>
    </rPh>
    <rPh sb="5" eb="7">
      <t>ケイザイ</t>
    </rPh>
    <rPh sb="8" eb="10">
      <t>セイチョウ</t>
    </rPh>
    <rPh sb="21" eb="22">
      <t>カンガ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</si>
</sst>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"/>
  </numFmts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UD デジタル 教科書体 NK-R"/>
      <family val="1"/>
      <charset val="128"/>
    </font>
    <font>
      <sz val="11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theme="9"/>
      </left>
      <right style="dotted">
        <color theme="9" tint="0.39994506668294322"/>
      </right>
      <top style="medium">
        <color theme="9"/>
      </top>
      <bottom style="dotted">
        <color theme="9" tint="0.39994506668294322"/>
      </bottom>
      <diagonal/>
    </border>
    <border>
      <left style="dotted">
        <color theme="9" tint="0.39994506668294322"/>
      </left>
      <right style="dotted">
        <color theme="9" tint="0.39994506668294322"/>
      </right>
      <top style="medium">
        <color theme="9"/>
      </top>
      <bottom style="dotted">
        <color theme="9" tint="0.39994506668294322"/>
      </bottom>
      <diagonal/>
    </border>
    <border>
      <left style="dotted">
        <color theme="9" tint="0.39994506668294322"/>
      </left>
      <right style="medium">
        <color theme="9"/>
      </right>
      <top style="medium">
        <color theme="9"/>
      </top>
      <bottom style="dotted">
        <color theme="9" tint="0.39994506668294322"/>
      </bottom>
      <diagonal/>
    </border>
    <border>
      <left style="medium">
        <color theme="9"/>
      </left>
      <right style="dotted">
        <color theme="9" tint="0.39994506668294322"/>
      </right>
      <top style="dotted">
        <color theme="9" tint="0.39994506668294322"/>
      </top>
      <bottom style="dotted">
        <color theme="9" tint="0.39994506668294322"/>
      </bottom>
      <diagonal/>
    </border>
    <border>
      <left style="dotted">
        <color theme="9" tint="0.39994506668294322"/>
      </left>
      <right style="dotted">
        <color theme="9" tint="0.39994506668294322"/>
      </right>
      <top style="dotted">
        <color theme="9" tint="0.39994506668294322"/>
      </top>
      <bottom style="dotted">
        <color theme="9" tint="0.39994506668294322"/>
      </bottom>
      <diagonal/>
    </border>
    <border>
      <left style="dotted">
        <color theme="9" tint="0.39994506668294322"/>
      </left>
      <right style="medium">
        <color theme="9"/>
      </right>
      <top style="dotted">
        <color theme="9" tint="0.39994506668294322"/>
      </top>
      <bottom style="dotted">
        <color theme="9" tint="0.39994506668294322"/>
      </bottom>
      <diagonal/>
    </border>
    <border>
      <left style="medium">
        <color theme="9"/>
      </left>
      <right style="dashDotDot">
        <color theme="9" tint="0.39994506668294322"/>
      </right>
      <top style="medium">
        <color theme="9"/>
      </top>
      <bottom style="dashDotDot">
        <color theme="9" tint="0.39994506668294322"/>
      </bottom>
      <diagonal/>
    </border>
    <border>
      <left style="dashDotDot">
        <color theme="9" tint="0.39994506668294322"/>
      </left>
      <right style="dashDotDot">
        <color theme="9" tint="0.39994506668294322"/>
      </right>
      <top style="medium">
        <color theme="9"/>
      </top>
      <bottom style="dashDotDot">
        <color theme="9" tint="0.39994506668294322"/>
      </bottom>
      <diagonal/>
    </border>
    <border>
      <left style="dashDotDot">
        <color theme="9" tint="0.39994506668294322"/>
      </left>
      <right style="medium">
        <color theme="9"/>
      </right>
      <top style="medium">
        <color theme="9"/>
      </top>
      <bottom style="dashDotDot">
        <color theme="9" tint="0.39994506668294322"/>
      </bottom>
      <diagonal/>
    </border>
    <border>
      <left style="medium">
        <color theme="9"/>
      </left>
      <right style="dashDotDot">
        <color theme="9" tint="0.39994506668294322"/>
      </right>
      <top style="dashDotDot">
        <color theme="9" tint="0.39994506668294322"/>
      </top>
      <bottom style="dashDotDot">
        <color theme="9" tint="0.39994506668294322"/>
      </bottom>
      <diagonal/>
    </border>
    <border>
      <left style="dashDotDot">
        <color theme="9" tint="0.39994506668294322"/>
      </left>
      <right style="dashDotDot">
        <color theme="9" tint="0.39994506668294322"/>
      </right>
      <top style="dashDotDot">
        <color theme="9" tint="0.39994506668294322"/>
      </top>
      <bottom style="dashDotDot">
        <color theme="9" tint="0.39994506668294322"/>
      </bottom>
      <diagonal/>
    </border>
    <border>
      <left style="dashDotDot">
        <color theme="9" tint="0.39994506668294322"/>
      </left>
      <right style="medium">
        <color theme="9"/>
      </right>
      <top style="dashDotDot">
        <color theme="9" tint="0.39994506668294322"/>
      </top>
      <bottom style="dashDotDot">
        <color theme="9" tint="0.39994506668294322"/>
      </bottom>
      <diagonal/>
    </border>
    <border>
      <left style="medium">
        <color theme="9"/>
      </left>
      <right style="dashDotDot">
        <color theme="9" tint="0.39994506668294322"/>
      </right>
      <top style="dashDotDot">
        <color theme="9" tint="0.39994506668294322"/>
      </top>
      <bottom style="medium">
        <color theme="9"/>
      </bottom>
      <diagonal/>
    </border>
    <border>
      <left style="dashDotDot">
        <color theme="9" tint="0.39994506668294322"/>
      </left>
      <right style="dashDotDot">
        <color theme="9" tint="0.39994506668294322"/>
      </right>
      <top style="dashDotDot">
        <color theme="9" tint="0.39994506668294322"/>
      </top>
      <bottom style="medium">
        <color theme="9"/>
      </bottom>
      <diagonal/>
    </border>
    <border>
      <left style="dashDotDot">
        <color theme="9" tint="0.39994506668294322"/>
      </left>
      <right style="medium">
        <color theme="9"/>
      </right>
      <top style="dashDotDot">
        <color theme="9" tint="0.39994506668294322"/>
      </top>
      <bottom style="medium">
        <color theme="9"/>
      </bottom>
      <diagonal/>
    </border>
    <border>
      <left style="dotted">
        <color theme="9" tint="0.39994506668294322"/>
      </left>
      <right/>
      <top style="medium">
        <color theme="9"/>
      </top>
      <bottom style="dotted">
        <color theme="9" tint="0.39994506668294322"/>
      </bottom>
      <diagonal/>
    </border>
    <border>
      <left style="dotted">
        <color theme="9" tint="0.39994506668294322"/>
      </left>
      <right/>
      <top style="dotted">
        <color theme="9" tint="0.39994506668294322"/>
      </top>
      <bottom style="dotted">
        <color theme="9" tint="0.39994506668294322"/>
      </bottom>
      <diagonal/>
    </border>
    <border>
      <left style="medium">
        <color theme="9"/>
      </left>
      <right style="dotted">
        <color theme="9" tint="0.39994506668294322"/>
      </right>
      <top/>
      <bottom style="medium">
        <color theme="9"/>
      </bottom>
      <diagonal/>
    </border>
    <border>
      <left style="dotted">
        <color theme="9" tint="0.39994506668294322"/>
      </left>
      <right style="dotted">
        <color theme="9" tint="0.39994506668294322"/>
      </right>
      <top/>
      <bottom style="medium">
        <color theme="9"/>
      </bottom>
      <diagonal/>
    </border>
    <border>
      <left style="dotted">
        <color theme="9" tint="0.39994506668294322"/>
      </left>
      <right/>
      <top/>
      <bottom style="medium">
        <color theme="9"/>
      </bottom>
      <diagonal/>
    </border>
    <border>
      <left style="dotted">
        <color theme="9" tint="0.39994506668294322"/>
      </left>
      <right style="medium">
        <color theme="9"/>
      </right>
      <top/>
      <bottom style="medium">
        <color theme="9"/>
      </bottom>
      <diagonal/>
    </border>
    <border>
      <left style="medium">
        <color theme="9"/>
      </left>
      <right style="dotted">
        <color theme="9" tint="0.39994506668294322"/>
      </right>
      <top style="dotted">
        <color theme="9" tint="0.39994506668294322"/>
      </top>
      <bottom style="thin">
        <color theme="9"/>
      </bottom>
      <diagonal/>
    </border>
    <border>
      <left style="dotted">
        <color theme="9" tint="0.39994506668294322"/>
      </left>
      <right style="dotted">
        <color theme="9" tint="0.39994506668294322"/>
      </right>
      <top style="dotted">
        <color theme="9" tint="0.39994506668294322"/>
      </top>
      <bottom style="thin">
        <color theme="9"/>
      </bottom>
      <diagonal/>
    </border>
    <border>
      <left style="dotted">
        <color theme="9" tint="0.39994506668294322"/>
      </left>
      <right/>
      <top style="dotted">
        <color theme="9" tint="0.39994506668294322"/>
      </top>
      <bottom style="thin">
        <color theme="9"/>
      </bottom>
      <diagonal/>
    </border>
    <border>
      <left style="dotted">
        <color theme="9" tint="0.39994506668294322"/>
      </left>
      <right style="medium">
        <color theme="9"/>
      </right>
      <top style="dotted">
        <color theme="9" tint="0.39994506668294322"/>
      </top>
      <bottom style="thin">
        <color theme="9"/>
      </bottom>
      <diagonal/>
    </border>
    <border>
      <left style="dashDot">
        <color theme="9" tint="-0.24994659260841701"/>
      </left>
      <right/>
      <top style="dashDot">
        <color theme="9" tint="-0.24994659260841701"/>
      </top>
      <bottom style="dashDot">
        <color theme="9" tint="-0.24994659260841701"/>
      </bottom>
      <diagonal/>
    </border>
    <border>
      <left/>
      <right style="dashDot">
        <color theme="9" tint="-0.24994659260841701"/>
      </right>
      <top style="dashDot">
        <color theme="9" tint="-0.24994659260841701"/>
      </top>
      <bottom style="dashDot">
        <color theme="9" tint="-0.2499465926084170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4" fillId="0" borderId="0" xfId="0" applyFont="1"/>
    <xf numFmtId="0" fontId="0" fillId="0" borderId="4" xfId="0" applyBorder="1" applyAlignment="1">
      <alignment horizontal="center"/>
    </xf>
    <xf numFmtId="38" fontId="0" fillId="0" borderId="5" xfId="1" applyFont="1" applyBorder="1" applyAlignment="1"/>
    <xf numFmtId="38" fontId="0" fillId="0" borderId="6" xfId="1" applyFont="1" applyBorder="1" applyAlignment="1"/>
    <xf numFmtId="176" fontId="0" fillId="0" borderId="6" xfId="1" applyNumberFormat="1" applyFont="1" applyBorder="1" applyAlignment="1"/>
    <xf numFmtId="0" fontId="0" fillId="0" borderId="5" xfId="1" applyNumberFormat="1" applyFont="1" applyBorder="1" applyAlignment="1"/>
    <xf numFmtId="177" fontId="0" fillId="0" borderId="6" xfId="1" applyNumberFormat="1" applyFont="1" applyBorder="1" applyAlignment="1"/>
    <xf numFmtId="0" fontId="0" fillId="0" borderId="10" xfId="0" applyBorder="1" applyAlignment="1">
      <alignment horizontal="center"/>
    </xf>
    <xf numFmtId="0" fontId="0" fillId="0" borderId="11" xfId="1" applyNumberFormat="1" applyFont="1" applyBorder="1" applyAlignment="1"/>
    <xf numFmtId="0" fontId="0" fillId="0" borderId="12" xfId="1" applyNumberFormat="1" applyFont="1" applyBorder="1" applyAlignment="1"/>
    <xf numFmtId="0" fontId="0" fillId="0" borderId="13" xfId="0" applyBorder="1" applyAlignment="1">
      <alignment horizontal="center"/>
    </xf>
    <xf numFmtId="0" fontId="0" fillId="0" borderId="14" xfId="1" applyNumberFormat="1" applyFont="1" applyBorder="1" applyAlignment="1"/>
    <xf numFmtId="0" fontId="0" fillId="0" borderId="15" xfId="1" applyNumberFormat="1" applyFont="1" applyBorder="1" applyAlignment="1"/>
    <xf numFmtId="38" fontId="0" fillId="0" borderId="11" xfId="1" applyFont="1" applyBorder="1" applyAlignment="1"/>
    <xf numFmtId="177" fontId="0" fillId="0" borderId="11" xfId="1" applyNumberFormat="1" applyFont="1" applyBorder="1" applyAlignment="1"/>
    <xf numFmtId="177" fontId="0" fillId="0" borderId="12" xfId="1" applyNumberFormat="1" applyFont="1" applyBorder="1" applyAlignment="1"/>
    <xf numFmtId="38" fontId="0" fillId="0" borderId="14" xfId="1" applyFont="1" applyBorder="1" applyAlignment="1"/>
    <xf numFmtId="177" fontId="0" fillId="0" borderId="14" xfId="1" applyNumberFormat="1" applyFont="1" applyBorder="1" applyAlignment="1"/>
    <xf numFmtId="177" fontId="0" fillId="0" borderId="15" xfId="1" applyNumberFormat="1" applyFont="1" applyBorder="1" applyAlignment="1"/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7" xfId="1" applyNumberFormat="1" applyFont="1" applyBorder="1" applyAlignment="1"/>
    <xf numFmtId="0" fontId="3" fillId="2" borderId="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1" applyNumberFormat="1" applyFont="1" applyBorder="1" applyAlignment="1"/>
    <xf numFmtId="0" fontId="0" fillId="0" borderId="20" xfId="1" applyNumberFormat="1" applyFont="1" applyBorder="1" applyAlignment="1"/>
    <xf numFmtId="38" fontId="0" fillId="0" borderId="21" xfId="1" applyFont="1" applyBorder="1" applyAlignment="1"/>
    <xf numFmtId="0" fontId="0" fillId="0" borderId="22" xfId="0" applyBorder="1" applyAlignment="1">
      <alignment horizontal="center"/>
    </xf>
    <xf numFmtId="0" fontId="0" fillId="0" borderId="23" xfId="1" applyNumberFormat="1" applyFont="1" applyBorder="1" applyAlignment="1"/>
    <xf numFmtId="0" fontId="0" fillId="0" borderId="24" xfId="1" applyNumberFormat="1" applyFont="1" applyBorder="1" applyAlignment="1"/>
    <xf numFmtId="38" fontId="0" fillId="0" borderId="25" xfId="1" applyFont="1" applyBorder="1" applyAlignment="1"/>
    <xf numFmtId="38" fontId="0" fillId="0" borderId="23" xfId="1" applyFont="1" applyBorder="1" applyAlignment="1"/>
    <xf numFmtId="38" fontId="0" fillId="0" borderId="19" xfId="1" applyFont="1" applyBorder="1" applyAlignment="1"/>
    <xf numFmtId="177" fontId="0" fillId="0" borderId="17" xfId="1" applyNumberFormat="1" applyFont="1" applyBorder="1" applyAlignment="1"/>
    <xf numFmtId="177" fontId="0" fillId="0" borderId="24" xfId="1" applyNumberFormat="1" applyFont="1" applyBorder="1" applyAlignment="1"/>
    <xf numFmtId="177" fontId="0" fillId="0" borderId="25" xfId="1" applyNumberFormat="1" applyFont="1" applyBorder="1" applyAlignment="1"/>
    <xf numFmtId="177" fontId="0" fillId="0" borderId="20" xfId="1" applyNumberFormat="1" applyFont="1" applyBorder="1" applyAlignment="1"/>
    <xf numFmtId="177" fontId="0" fillId="0" borderId="21" xfId="1" applyNumberFormat="1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76" fontId="0" fillId="0" borderId="17" xfId="1" applyNumberFormat="1" applyFont="1" applyBorder="1" applyAlignment="1"/>
    <xf numFmtId="176" fontId="0" fillId="0" borderId="24" xfId="1" applyNumberFormat="1" applyFont="1" applyBorder="1" applyAlignment="1"/>
    <xf numFmtId="176" fontId="0" fillId="0" borderId="20" xfId="1" applyNumberFormat="1" applyFont="1" applyBorder="1" applyAlignment="1"/>
    <xf numFmtId="176" fontId="0" fillId="0" borderId="25" xfId="1" applyNumberFormat="1" applyFont="1" applyBorder="1" applyAlignment="1"/>
    <xf numFmtId="176" fontId="0" fillId="0" borderId="21" xfId="1" applyNumberFormat="1" applyFont="1" applyBorder="1" applyAlignment="1"/>
    <xf numFmtId="0" fontId="0" fillId="0" borderId="0" xfId="0" quotePrefix="1"/>
    <xf numFmtId="0" fontId="5" fillId="0" borderId="0" xfId="0" applyFont="1"/>
    <xf numFmtId="0" fontId="5" fillId="0" borderId="0" xfId="0" quotePrefix="1" applyFont="1"/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5B6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74543</xdr:colOff>
      <xdr:row>10</xdr:row>
      <xdr:rowOff>8283</xdr:rowOff>
    </xdr:from>
    <xdr:to>
      <xdr:col>5</xdr:col>
      <xdr:colOff>968237</xdr:colOff>
      <xdr:row>17</xdr:row>
      <xdr:rowOff>207065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6C159A4-6D19-A1A0-70F2-8D33A47BAAB2}"/>
            </a:ext>
          </a:extLst>
        </xdr:cNvPr>
        <xdr:cNvSpPr txBox="1"/>
      </xdr:nvSpPr>
      <xdr:spPr>
        <a:xfrm>
          <a:off x="579782" y="2567609"/>
          <a:ext cx="4521477" cy="188015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schemeClr val="accent6"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問題</a:t>
          </a:r>
          <a:endParaRPr kumimoji="1" lang="en-US" altLang="ja-JP" sz="1100" b="1"/>
        </a:p>
        <a:p>
          <a:endParaRPr kumimoji="1" lang="en-US" altLang="ja-JP" sz="1100"/>
        </a:p>
        <a:p>
          <a:r>
            <a:rPr kumimoji="1" lang="en-US" altLang="ja-JP" sz="1100"/>
            <a:t>1-</a:t>
          </a:r>
          <a:r>
            <a:rPr kumimoji="1" lang="ja-JP" altLang="en-US" sz="1100"/>
            <a:t>合計を求めましょう</a:t>
          </a:r>
          <a:endParaRPr kumimoji="1" lang="en-US" altLang="ja-JP" sz="1100"/>
        </a:p>
        <a:p>
          <a:r>
            <a:rPr kumimoji="1" lang="en-US" altLang="ja-JP" sz="1100"/>
            <a:t>2-2022</a:t>
          </a:r>
          <a:r>
            <a:rPr kumimoji="1" lang="ja-JP" altLang="en-US" sz="1100"/>
            <a:t>年売上構成比（％）と</a:t>
          </a:r>
          <a:r>
            <a:rPr kumimoji="1" lang="en-US" altLang="ja-JP" sz="1100"/>
            <a:t>2023</a:t>
          </a:r>
          <a:r>
            <a:rPr kumimoji="1" lang="ja-JP" altLang="en-US" sz="1100"/>
            <a:t>年売上構成比</a:t>
          </a:r>
          <a:r>
            <a:rPr kumimoji="1" lang="en-US" altLang="ja-JP" sz="1100"/>
            <a:t>(</a:t>
          </a:r>
          <a:r>
            <a:rPr kumimoji="1" lang="ja-JP" altLang="en-US" sz="1100"/>
            <a:t>％</a:t>
          </a:r>
          <a:r>
            <a:rPr kumimoji="1" lang="en-US" altLang="ja-JP" sz="1100"/>
            <a:t>)</a:t>
          </a:r>
          <a:r>
            <a:rPr kumimoji="1" lang="ja-JP" altLang="en-US" sz="1100"/>
            <a:t>を求めましょう</a:t>
          </a:r>
          <a:endParaRPr kumimoji="1" lang="en-US" altLang="ja-JP" sz="1100"/>
        </a:p>
        <a:p>
          <a:r>
            <a:rPr kumimoji="1" lang="ja-JP" altLang="en-US" sz="1100"/>
            <a:t>　なお、構成比は小数点第１位まで表示すること</a:t>
          </a:r>
          <a:endParaRPr kumimoji="1" lang="en-US" altLang="ja-JP" sz="1100"/>
        </a:p>
        <a:p>
          <a:r>
            <a:rPr kumimoji="1" lang="en-US" altLang="ja-JP" sz="1100"/>
            <a:t>3-</a:t>
          </a:r>
          <a:r>
            <a:rPr kumimoji="1" lang="ja-JP" altLang="en-US" sz="1100"/>
            <a:t>数値には桁区切りをしましょう</a:t>
          </a:r>
          <a:endParaRPr kumimoji="1" lang="en-US" altLang="ja-JP" sz="1100"/>
        </a:p>
      </xdr:txBody>
    </xdr:sp>
    <xdr:clientData/>
  </xdr:twoCellAnchor>
  <xdr:twoCellAnchor>
    <xdr:from>
      <xdr:col>3</xdr:col>
      <xdr:colOff>0</xdr:colOff>
      <xdr:row>19</xdr:row>
      <xdr:rowOff>8283</xdr:rowOff>
    </xdr:from>
    <xdr:to>
      <xdr:col>4</xdr:col>
      <xdr:colOff>115956</xdr:colOff>
      <xdr:row>23</xdr:row>
      <xdr:rowOff>215347</xdr:rowOff>
    </xdr:to>
    <xdr:sp macro="" textlink="">
      <xdr:nvSpPr>
        <xdr:cNvPr id="3" name="部分円 2">
          <a:extLst>
            <a:ext uri="{FF2B5EF4-FFF2-40B4-BE49-F238E27FC236}">
              <a16:creationId xmlns:a16="http://schemas.microsoft.com/office/drawing/2014/main" id="{B181C880-65FD-46FD-03F5-557C2E7108D5}"/>
            </a:ext>
          </a:extLst>
        </xdr:cNvPr>
        <xdr:cNvSpPr/>
      </xdr:nvSpPr>
      <xdr:spPr>
        <a:xfrm rot="16200000">
          <a:off x="2244587" y="4729370"/>
          <a:ext cx="1167847" cy="1167847"/>
        </a:xfrm>
        <a:prstGeom prst="pie">
          <a:avLst/>
        </a:prstGeom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372718</xdr:colOff>
      <xdr:row>19</xdr:row>
      <xdr:rowOff>8283</xdr:rowOff>
    </xdr:from>
    <xdr:to>
      <xdr:col>5</xdr:col>
      <xdr:colOff>347869</xdr:colOff>
      <xdr:row>23</xdr:row>
      <xdr:rowOff>215347</xdr:rowOff>
    </xdr:to>
    <xdr:sp macro="" textlink="">
      <xdr:nvSpPr>
        <xdr:cNvPr id="4" name="部分円 3">
          <a:extLst>
            <a:ext uri="{FF2B5EF4-FFF2-40B4-BE49-F238E27FC236}">
              <a16:creationId xmlns:a16="http://schemas.microsoft.com/office/drawing/2014/main" id="{AC92D138-E042-8FAA-1C47-469A743E9954}"/>
            </a:ext>
          </a:extLst>
        </xdr:cNvPr>
        <xdr:cNvSpPr/>
      </xdr:nvSpPr>
      <xdr:spPr>
        <a:xfrm rot="16200000">
          <a:off x="3669196" y="4729370"/>
          <a:ext cx="1167847" cy="1167847"/>
        </a:xfrm>
        <a:prstGeom prst="pie">
          <a:avLst>
            <a:gd name="adj1" fmla="val 0"/>
            <a:gd name="adj2" fmla="val 10783311"/>
          </a:avLst>
        </a:prstGeom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563218</xdr:colOff>
      <xdr:row>19</xdr:row>
      <xdr:rowOff>8283</xdr:rowOff>
    </xdr:from>
    <xdr:to>
      <xdr:col>7</xdr:col>
      <xdr:colOff>265043</xdr:colOff>
      <xdr:row>23</xdr:row>
      <xdr:rowOff>215347</xdr:rowOff>
    </xdr:to>
    <xdr:sp macro="" textlink="">
      <xdr:nvSpPr>
        <xdr:cNvPr id="5" name="部分円 4">
          <a:extLst>
            <a:ext uri="{FF2B5EF4-FFF2-40B4-BE49-F238E27FC236}">
              <a16:creationId xmlns:a16="http://schemas.microsoft.com/office/drawing/2014/main" id="{036C7657-4719-38D8-5151-5C8E39A0167F}"/>
            </a:ext>
          </a:extLst>
        </xdr:cNvPr>
        <xdr:cNvSpPr/>
      </xdr:nvSpPr>
      <xdr:spPr>
        <a:xfrm rot="16200000">
          <a:off x="5052392" y="4729370"/>
          <a:ext cx="1167847" cy="1167847"/>
        </a:xfrm>
        <a:prstGeom prst="pie">
          <a:avLst>
            <a:gd name="adj1" fmla="val 0"/>
            <a:gd name="adj2" fmla="val 5416137"/>
          </a:avLst>
        </a:prstGeom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1043608</xdr:colOff>
      <xdr:row>24</xdr:row>
      <xdr:rowOff>24848</xdr:rowOff>
    </xdr:from>
    <xdr:to>
      <xdr:col>4</xdr:col>
      <xdr:colOff>99392</xdr:colOff>
      <xdr:row>25</xdr:row>
      <xdr:rowOff>140804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729B33F-86F6-3953-301E-936A88090302}"/>
            </a:ext>
          </a:extLst>
        </xdr:cNvPr>
        <xdr:cNvSpPr txBox="1"/>
      </xdr:nvSpPr>
      <xdr:spPr>
        <a:xfrm>
          <a:off x="2236304" y="5946913"/>
          <a:ext cx="1159566" cy="356152"/>
        </a:xfrm>
        <a:prstGeom prst="rect">
          <a:avLst/>
        </a:prstGeom>
        <a:ln/>
        <a:effectLst>
          <a:outerShdw blurRad="50800" dist="38100" dir="2700000" algn="tl" rotWithShape="0">
            <a:schemeClr val="accent6">
              <a:lumMod val="75000"/>
              <a:alpha val="40000"/>
            </a:schemeClr>
          </a:outerShdw>
        </a:effectLst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全体の</a:t>
          </a:r>
          <a:r>
            <a:rPr kumimoji="1" lang="en-US" altLang="ja-JP" sz="1100"/>
            <a:t>75</a:t>
          </a:r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4</xdr:col>
      <xdr:colOff>397565</xdr:colOff>
      <xdr:row>24</xdr:row>
      <xdr:rowOff>24848</xdr:rowOff>
    </xdr:from>
    <xdr:to>
      <xdr:col>5</xdr:col>
      <xdr:colOff>364435</xdr:colOff>
      <xdr:row>25</xdr:row>
      <xdr:rowOff>140804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E528960-4CCE-9D0B-4F38-0120CDE3B1AA}"/>
            </a:ext>
          </a:extLst>
        </xdr:cNvPr>
        <xdr:cNvSpPr txBox="1"/>
      </xdr:nvSpPr>
      <xdr:spPr>
        <a:xfrm>
          <a:off x="3694043" y="5946913"/>
          <a:ext cx="1159566" cy="356152"/>
        </a:xfrm>
        <a:prstGeom prst="rect">
          <a:avLst/>
        </a:prstGeom>
        <a:ln/>
        <a:effectLst>
          <a:outerShdw blurRad="50800" dist="38100" dir="2700000" algn="tl" rotWithShape="0">
            <a:schemeClr val="accent6">
              <a:lumMod val="75000"/>
              <a:alpha val="40000"/>
            </a:schemeClr>
          </a:outerShdw>
        </a:effectLst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全体の</a:t>
          </a:r>
          <a:r>
            <a:rPr kumimoji="1" lang="en-US" altLang="ja-JP" sz="1100"/>
            <a:t>50</a:t>
          </a:r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5</xdr:col>
      <xdr:colOff>579783</xdr:colOff>
      <xdr:row>24</xdr:row>
      <xdr:rowOff>24848</xdr:rowOff>
    </xdr:from>
    <xdr:to>
      <xdr:col>8</xdr:col>
      <xdr:colOff>1</xdr:colOff>
      <xdr:row>25</xdr:row>
      <xdr:rowOff>140804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CDAE3D9-B568-5E98-3A3B-E4D6A3CB7C42}"/>
            </a:ext>
          </a:extLst>
        </xdr:cNvPr>
        <xdr:cNvSpPr txBox="1"/>
      </xdr:nvSpPr>
      <xdr:spPr>
        <a:xfrm>
          <a:off x="5068957" y="5946913"/>
          <a:ext cx="1159566" cy="356152"/>
        </a:xfrm>
        <a:prstGeom prst="rect">
          <a:avLst/>
        </a:prstGeom>
        <a:ln/>
        <a:effectLst>
          <a:outerShdw blurRad="50800" dist="38100" dir="2700000" algn="tl" rotWithShape="0">
            <a:schemeClr val="accent6">
              <a:lumMod val="75000"/>
              <a:alpha val="40000"/>
            </a:schemeClr>
          </a:outerShdw>
        </a:effectLst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全体の</a:t>
          </a:r>
          <a:r>
            <a:rPr kumimoji="1" lang="en-US" altLang="ja-JP" sz="1100"/>
            <a:t>25</a:t>
          </a:r>
          <a:r>
            <a:rPr kumimoji="1" lang="ja-JP" altLang="en-US" sz="1100"/>
            <a:t>％</a:t>
          </a:r>
        </a:p>
      </xdr:txBody>
    </xdr:sp>
    <xdr:clientData/>
  </xdr:twoCellAnchor>
  <xdr:twoCellAnchor>
    <xdr:from>
      <xdr:col>3</xdr:col>
      <xdr:colOff>0</xdr:colOff>
      <xdr:row>19</xdr:row>
      <xdr:rowOff>8283</xdr:rowOff>
    </xdr:from>
    <xdr:to>
      <xdr:col>4</xdr:col>
      <xdr:colOff>115956</xdr:colOff>
      <xdr:row>23</xdr:row>
      <xdr:rowOff>215347</xdr:rowOff>
    </xdr:to>
    <xdr:sp macro="" textlink="">
      <xdr:nvSpPr>
        <xdr:cNvPr id="9" name="部分円 8">
          <a:extLst>
            <a:ext uri="{FF2B5EF4-FFF2-40B4-BE49-F238E27FC236}">
              <a16:creationId xmlns:a16="http://schemas.microsoft.com/office/drawing/2014/main" id="{451980A5-9633-DABA-6D96-4811964E81ED}"/>
            </a:ext>
          </a:extLst>
        </xdr:cNvPr>
        <xdr:cNvSpPr/>
      </xdr:nvSpPr>
      <xdr:spPr>
        <a:xfrm rot="16200000">
          <a:off x="2244587" y="4729370"/>
          <a:ext cx="1167847" cy="1167847"/>
        </a:xfrm>
        <a:prstGeom prst="pie">
          <a:avLst>
            <a:gd name="adj1" fmla="val 0"/>
            <a:gd name="adj2" fmla="val 21518167"/>
          </a:avLst>
        </a:prstGeom>
        <a:solidFill>
          <a:schemeClr val="accent6">
            <a:alpha val="16000"/>
          </a:schemeClr>
        </a:solidFill>
        <a:ln>
          <a:solidFill>
            <a:schemeClr val="accent6">
              <a:shade val="15000"/>
              <a:alpha val="36000"/>
            </a:schemeClr>
          </a:solidFill>
        </a:ln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364435</xdr:colOff>
      <xdr:row>19</xdr:row>
      <xdr:rowOff>8283</xdr:rowOff>
    </xdr:from>
    <xdr:to>
      <xdr:col>5</xdr:col>
      <xdr:colOff>339586</xdr:colOff>
      <xdr:row>23</xdr:row>
      <xdr:rowOff>215347</xdr:rowOff>
    </xdr:to>
    <xdr:sp macro="" textlink="">
      <xdr:nvSpPr>
        <xdr:cNvPr id="10" name="部分円 9">
          <a:extLst>
            <a:ext uri="{FF2B5EF4-FFF2-40B4-BE49-F238E27FC236}">
              <a16:creationId xmlns:a16="http://schemas.microsoft.com/office/drawing/2014/main" id="{9BDAF8A7-47EC-F6A7-0225-8E291402E4A7}"/>
            </a:ext>
          </a:extLst>
        </xdr:cNvPr>
        <xdr:cNvSpPr/>
      </xdr:nvSpPr>
      <xdr:spPr>
        <a:xfrm rot="16200000">
          <a:off x="3660913" y="4729370"/>
          <a:ext cx="1167847" cy="1167847"/>
        </a:xfrm>
        <a:prstGeom prst="pie">
          <a:avLst>
            <a:gd name="adj1" fmla="val 0"/>
            <a:gd name="adj2" fmla="val 21518167"/>
          </a:avLst>
        </a:prstGeom>
        <a:solidFill>
          <a:schemeClr val="accent6">
            <a:alpha val="16000"/>
          </a:schemeClr>
        </a:solidFill>
        <a:ln>
          <a:solidFill>
            <a:schemeClr val="accent6">
              <a:shade val="15000"/>
              <a:alpha val="36000"/>
            </a:schemeClr>
          </a:solidFill>
        </a:ln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546652</xdr:colOff>
      <xdr:row>19</xdr:row>
      <xdr:rowOff>8283</xdr:rowOff>
    </xdr:from>
    <xdr:to>
      <xdr:col>7</xdr:col>
      <xdr:colOff>248477</xdr:colOff>
      <xdr:row>23</xdr:row>
      <xdr:rowOff>215347</xdr:rowOff>
    </xdr:to>
    <xdr:sp macro="" textlink="">
      <xdr:nvSpPr>
        <xdr:cNvPr id="11" name="部分円 10">
          <a:extLst>
            <a:ext uri="{FF2B5EF4-FFF2-40B4-BE49-F238E27FC236}">
              <a16:creationId xmlns:a16="http://schemas.microsoft.com/office/drawing/2014/main" id="{1BBCA00D-B3BC-E339-728B-B0FC6C7A060B}"/>
            </a:ext>
          </a:extLst>
        </xdr:cNvPr>
        <xdr:cNvSpPr/>
      </xdr:nvSpPr>
      <xdr:spPr>
        <a:xfrm rot="16200000">
          <a:off x="5035826" y="4729370"/>
          <a:ext cx="1167847" cy="1167847"/>
        </a:xfrm>
        <a:prstGeom prst="pie">
          <a:avLst>
            <a:gd name="adj1" fmla="val 0"/>
            <a:gd name="adj2" fmla="val 21565966"/>
          </a:avLst>
        </a:prstGeom>
        <a:solidFill>
          <a:schemeClr val="accent6">
            <a:alpha val="16000"/>
          </a:schemeClr>
        </a:solidFill>
        <a:ln>
          <a:solidFill>
            <a:schemeClr val="accent6">
              <a:shade val="15000"/>
              <a:alpha val="36000"/>
            </a:schemeClr>
          </a:solidFill>
        </a:ln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oneCellAnchor>
    <xdr:from>
      <xdr:col>1</xdr:col>
      <xdr:colOff>638697</xdr:colOff>
      <xdr:row>18</xdr:row>
      <xdr:rowOff>136477</xdr:rowOff>
    </xdr:from>
    <xdr:ext cx="1107996" cy="607346"/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D906C539-71E5-EA1D-297F-444D7C3C7829}"/>
            </a:ext>
          </a:extLst>
        </xdr:cNvPr>
        <xdr:cNvSpPr/>
      </xdr:nvSpPr>
      <xdr:spPr>
        <a:xfrm>
          <a:off x="1143936" y="4617368"/>
          <a:ext cx="1107996" cy="60734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構成比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74543</xdr:colOff>
      <xdr:row>10</xdr:row>
      <xdr:rowOff>8283</xdr:rowOff>
    </xdr:from>
    <xdr:to>
      <xdr:col>5</xdr:col>
      <xdr:colOff>968237</xdr:colOff>
      <xdr:row>17</xdr:row>
      <xdr:rowOff>207065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6778ACE-3C0D-4744-A4FD-F04ACE5F3179}"/>
            </a:ext>
          </a:extLst>
        </xdr:cNvPr>
        <xdr:cNvSpPr txBox="1"/>
      </xdr:nvSpPr>
      <xdr:spPr>
        <a:xfrm>
          <a:off x="579368" y="2551458"/>
          <a:ext cx="4513194" cy="186565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schemeClr val="accent6"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問題</a:t>
          </a:r>
          <a:endParaRPr kumimoji="1" lang="en-US" altLang="ja-JP" sz="1100" b="1"/>
        </a:p>
        <a:p>
          <a:endParaRPr kumimoji="1" lang="en-US" altLang="ja-JP" sz="1100"/>
        </a:p>
        <a:p>
          <a:r>
            <a:rPr kumimoji="1" lang="en-US" altLang="ja-JP" sz="1100"/>
            <a:t>1-</a:t>
          </a:r>
          <a:r>
            <a:rPr kumimoji="1" lang="ja-JP" altLang="en-US" sz="1100"/>
            <a:t>合計を求めましょう</a:t>
          </a:r>
          <a:endParaRPr kumimoji="1" lang="en-US" altLang="ja-JP" sz="1100"/>
        </a:p>
        <a:p>
          <a:r>
            <a:rPr kumimoji="1" lang="en-US" altLang="ja-JP" sz="1100"/>
            <a:t>2-</a:t>
          </a:r>
          <a:r>
            <a:rPr kumimoji="1" lang="ja-JP" altLang="en-US" sz="1100"/>
            <a:t>日本構成比（％）とオーストラリア構成比</a:t>
          </a:r>
          <a:r>
            <a:rPr kumimoji="1" lang="en-US" altLang="ja-JP" sz="1100"/>
            <a:t>(</a:t>
          </a:r>
          <a:r>
            <a:rPr kumimoji="1" lang="ja-JP" altLang="en-US" sz="1100"/>
            <a:t>％</a:t>
          </a:r>
          <a:r>
            <a:rPr kumimoji="1" lang="en-US" altLang="ja-JP" sz="1100"/>
            <a:t>)</a:t>
          </a:r>
          <a:r>
            <a:rPr kumimoji="1" lang="ja-JP" altLang="en-US" sz="1100"/>
            <a:t>を求めましょう</a:t>
          </a:r>
          <a:endParaRPr kumimoji="1" lang="en-US" altLang="ja-JP" sz="1100"/>
        </a:p>
        <a:p>
          <a:r>
            <a:rPr kumimoji="1" lang="ja-JP" altLang="en-US" sz="1100"/>
            <a:t>　なお、構成比は小数点第</a:t>
          </a:r>
          <a:r>
            <a:rPr kumimoji="1" lang="en-US" altLang="ja-JP" sz="1100"/>
            <a:t>2</a:t>
          </a:r>
          <a:r>
            <a:rPr kumimoji="1" lang="ja-JP" altLang="en-US" sz="1100"/>
            <a:t>位を</a:t>
          </a:r>
          <a:r>
            <a:rPr kumimoji="1" lang="ja-JP" altLang="en-US" sz="1100" b="1"/>
            <a:t>四捨五入し小数第１位まで表示</a:t>
          </a:r>
          <a:r>
            <a:rPr kumimoji="1" lang="ja-JP" altLang="en-US" sz="1100"/>
            <a:t>すること</a:t>
          </a:r>
          <a:endParaRPr kumimoji="1" lang="en-US" altLang="ja-JP" sz="1100"/>
        </a:p>
        <a:p>
          <a:r>
            <a:rPr kumimoji="1" lang="en-US" altLang="ja-JP" sz="1100"/>
            <a:t>3-</a:t>
          </a:r>
          <a:r>
            <a:rPr kumimoji="1" lang="ja-JP" altLang="en-US" sz="1100"/>
            <a:t>数値には桁区切りをしましょう</a:t>
          </a:r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505239</xdr:colOff>
      <xdr:row>10</xdr:row>
      <xdr:rowOff>132522</xdr:rowOff>
    </xdr:from>
    <xdr:to>
      <xdr:col>6</xdr:col>
      <xdr:colOff>306456</xdr:colOff>
      <xdr:row>18</xdr:row>
      <xdr:rowOff>82826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437AB43-1874-4C01-AFB2-1860752586C7}"/>
            </a:ext>
          </a:extLst>
        </xdr:cNvPr>
        <xdr:cNvSpPr txBox="1"/>
      </xdr:nvSpPr>
      <xdr:spPr>
        <a:xfrm>
          <a:off x="795130" y="2716696"/>
          <a:ext cx="4605130" cy="18718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schemeClr val="accent6"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問題</a:t>
          </a:r>
          <a:endParaRPr kumimoji="1" lang="en-US" altLang="ja-JP" sz="1100" b="1"/>
        </a:p>
        <a:p>
          <a:endParaRPr kumimoji="1" lang="en-US" altLang="ja-JP" sz="1100"/>
        </a:p>
        <a:p>
          <a:r>
            <a:rPr kumimoji="1" lang="en-US" altLang="ja-JP" sz="1100"/>
            <a:t>1-</a:t>
          </a:r>
          <a:r>
            <a:rPr kumimoji="1" lang="ja-JP" altLang="en-US" sz="1100"/>
            <a:t>合計を求めましょう</a:t>
          </a:r>
          <a:endParaRPr kumimoji="1" lang="en-US" altLang="ja-JP" sz="1100"/>
        </a:p>
        <a:p>
          <a:r>
            <a:rPr kumimoji="1" lang="en-US" altLang="ja-JP" sz="1100"/>
            <a:t>2-20-21</a:t>
          </a:r>
          <a:r>
            <a:rPr kumimoji="1" lang="ja-JP" altLang="en-US" sz="1100"/>
            <a:t>伸び率（％）および</a:t>
          </a:r>
          <a:r>
            <a:rPr kumimoji="1" lang="en-US" altLang="ja-JP" sz="1100"/>
            <a:t>21-22</a:t>
          </a:r>
          <a:r>
            <a:rPr kumimoji="1" lang="ja-JP" altLang="en-US" sz="1100"/>
            <a:t>伸び率</a:t>
          </a:r>
          <a:r>
            <a:rPr kumimoji="1" lang="en-US" altLang="ja-JP" sz="1100"/>
            <a:t>(</a:t>
          </a:r>
          <a:r>
            <a:rPr kumimoji="1" lang="ja-JP" altLang="en-US" sz="1100"/>
            <a:t>％</a:t>
          </a:r>
          <a:r>
            <a:rPr kumimoji="1" lang="en-US" altLang="ja-JP" sz="1100"/>
            <a:t>)</a:t>
          </a:r>
          <a:r>
            <a:rPr kumimoji="1" lang="ja-JP" altLang="en-US" sz="1100"/>
            <a:t>を求めましょう</a:t>
          </a:r>
          <a:endParaRPr kumimoji="1" lang="en-US" altLang="ja-JP" sz="1100"/>
        </a:p>
        <a:p>
          <a:r>
            <a:rPr kumimoji="1" lang="ja-JP" altLang="en-US" sz="1100"/>
            <a:t>　なお、伸び率</a:t>
          </a:r>
          <a:r>
            <a:rPr kumimoji="1" lang="en-US" altLang="ja-JP" sz="1100"/>
            <a:t>(</a:t>
          </a:r>
          <a:r>
            <a:rPr kumimoji="1" lang="ja-JP" altLang="en-US" sz="1100"/>
            <a:t>％</a:t>
          </a:r>
          <a:r>
            <a:rPr kumimoji="1" lang="en-US" altLang="ja-JP" sz="1100"/>
            <a:t>)</a:t>
          </a:r>
          <a:r>
            <a:rPr kumimoji="1" lang="ja-JP" altLang="en-US" sz="1100"/>
            <a:t>は小数点第１位まで表示すること</a:t>
          </a:r>
          <a:endParaRPr kumimoji="1" lang="en-US" altLang="ja-JP" sz="1100"/>
        </a:p>
        <a:p>
          <a:r>
            <a:rPr kumimoji="1" lang="en-US" altLang="ja-JP" sz="1100"/>
            <a:t>3-</a:t>
          </a:r>
          <a:r>
            <a:rPr kumimoji="1" lang="ja-JP" altLang="en-US" sz="1100"/>
            <a:t>金額には桁区切りをしましょう</a:t>
          </a:r>
          <a:endParaRPr kumimoji="1" lang="en-US" altLang="ja-JP" sz="1100"/>
        </a:p>
      </xdr:txBody>
    </xdr:sp>
    <xdr:clientData/>
  </xdr:twoCellAnchor>
  <xdr:twoCellAnchor>
    <xdr:from>
      <xdr:col>9</xdr:col>
      <xdr:colOff>347870</xdr:colOff>
      <xdr:row>11</xdr:row>
      <xdr:rowOff>8282</xdr:rowOff>
    </xdr:from>
    <xdr:to>
      <xdr:col>13</xdr:col>
      <xdr:colOff>347870</xdr:colOff>
      <xdr:row>18</xdr:row>
      <xdr:rowOff>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8002C23A-044F-0D9A-8FA7-30154B4F9F4D}"/>
            </a:ext>
          </a:extLst>
        </xdr:cNvPr>
        <xdr:cNvGrpSpPr/>
      </xdr:nvGrpSpPr>
      <xdr:grpSpPr>
        <a:xfrm>
          <a:off x="6211957" y="2377108"/>
          <a:ext cx="2998304" cy="1673088"/>
          <a:chOff x="6211957" y="2807804"/>
          <a:chExt cx="2998304" cy="1673087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ADC1B6D1-5511-3094-3A9F-E30DB74DD31C}"/>
              </a:ext>
            </a:extLst>
          </xdr:cNvPr>
          <xdr:cNvSpPr/>
        </xdr:nvSpPr>
        <xdr:spPr>
          <a:xfrm>
            <a:off x="6601239" y="3056283"/>
            <a:ext cx="745434" cy="1424608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>
            <a:solidFill>
              <a:schemeClr val="accent6">
                <a:lumMod val="40000"/>
                <a:lumOff val="60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717A65DE-F41E-B9C0-59E5-102B4994BD2C}"/>
              </a:ext>
            </a:extLst>
          </xdr:cNvPr>
          <xdr:cNvSpPr/>
        </xdr:nvSpPr>
        <xdr:spPr>
          <a:xfrm>
            <a:off x="7876761" y="2807804"/>
            <a:ext cx="745434" cy="1673087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>
            <a:solidFill>
              <a:schemeClr val="accent6">
                <a:lumMod val="40000"/>
                <a:lumOff val="60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B19D412C-708A-EF69-F083-7A3C3531E94B}"/>
              </a:ext>
            </a:extLst>
          </xdr:cNvPr>
          <xdr:cNvCxnSpPr/>
        </xdr:nvCxnSpPr>
        <xdr:spPr>
          <a:xfrm>
            <a:off x="6211957" y="4480891"/>
            <a:ext cx="2998304" cy="0"/>
          </a:xfrm>
          <a:prstGeom prst="line">
            <a:avLst/>
          </a:prstGeom>
          <a:ln w="28575">
            <a:solidFill>
              <a:schemeClr val="accent6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81E819A0-BED1-077B-DD0F-D0EF7E677D0F}"/>
              </a:ext>
            </a:extLst>
          </xdr:cNvPr>
          <xdr:cNvCxnSpPr/>
        </xdr:nvCxnSpPr>
        <xdr:spPr>
          <a:xfrm>
            <a:off x="6211957" y="3039717"/>
            <a:ext cx="2998304" cy="0"/>
          </a:xfrm>
          <a:prstGeom prst="line">
            <a:avLst/>
          </a:prstGeom>
          <a:ln w="28575">
            <a:solidFill>
              <a:srgbClr val="00B05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207065</xdr:colOff>
      <xdr:row>10</xdr:row>
      <xdr:rowOff>223631</xdr:rowOff>
    </xdr:from>
    <xdr:to>
      <xdr:col>13</xdr:col>
      <xdr:colOff>745434</xdr:colOff>
      <xdr:row>12</xdr:row>
      <xdr:rowOff>18114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DAD4D215-4DC7-B873-DE61-2220B694A784}"/>
            </a:ext>
          </a:extLst>
        </xdr:cNvPr>
        <xdr:cNvSpPr/>
      </xdr:nvSpPr>
      <xdr:spPr>
        <a:xfrm>
          <a:off x="9069456" y="2352261"/>
          <a:ext cx="538369" cy="274875"/>
        </a:xfrm>
        <a:prstGeom prst="leftArrow">
          <a:avLst/>
        </a:prstGeom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215349</xdr:colOff>
      <xdr:row>17</xdr:row>
      <xdr:rowOff>231912</xdr:rowOff>
    </xdr:from>
    <xdr:to>
      <xdr:col>15</xdr:col>
      <xdr:colOff>149087</xdr:colOff>
      <xdr:row>17</xdr:row>
      <xdr:rowOff>231912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449CEC09-FF5E-C2B6-E268-AF2DA6E2CE73}"/>
            </a:ext>
          </a:extLst>
        </xdr:cNvPr>
        <xdr:cNvCxnSpPr/>
      </xdr:nvCxnSpPr>
      <xdr:spPr>
        <a:xfrm>
          <a:off x="9881153" y="4472608"/>
          <a:ext cx="737151" cy="0"/>
        </a:xfrm>
        <a:prstGeom prst="line">
          <a:avLst/>
        </a:prstGeom>
        <a:ln w="28575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21</xdr:row>
      <xdr:rowOff>33131</xdr:rowOff>
    </xdr:from>
    <xdr:to>
      <xdr:col>11</xdr:col>
      <xdr:colOff>8282</xdr:colOff>
      <xdr:row>27</xdr:row>
      <xdr:rowOff>16565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3B672A87-C782-7C6F-0660-812E15633144}"/>
            </a:ext>
          </a:extLst>
        </xdr:cNvPr>
        <xdr:cNvSpPr/>
      </xdr:nvSpPr>
      <xdr:spPr>
        <a:xfrm>
          <a:off x="6601239" y="4803914"/>
          <a:ext cx="745434" cy="142460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538370</xdr:colOff>
      <xdr:row>22</xdr:row>
      <xdr:rowOff>0</xdr:rowOff>
    </xdr:from>
    <xdr:to>
      <xdr:col>12</xdr:col>
      <xdr:colOff>480391</xdr:colOff>
      <xdr:row>27</xdr:row>
      <xdr:rowOff>16565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E6543603-3F2F-2690-089E-72780CA2CB8B}"/>
            </a:ext>
          </a:extLst>
        </xdr:cNvPr>
        <xdr:cNvSpPr/>
      </xdr:nvSpPr>
      <xdr:spPr>
        <a:xfrm>
          <a:off x="7876761" y="5441674"/>
          <a:ext cx="745434" cy="1217543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347870</xdr:colOff>
      <xdr:row>27</xdr:row>
      <xdr:rowOff>16565</xdr:rowOff>
    </xdr:from>
    <xdr:to>
      <xdr:col>13</xdr:col>
      <xdr:colOff>347870</xdr:colOff>
      <xdr:row>27</xdr:row>
      <xdr:rowOff>16565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2CF4F9FF-BE95-792A-7F61-86B740F1A184}"/>
            </a:ext>
          </a:extLst>
        </xdr:cNvPr>
        <xdr:cNvCxnSpPr/>
      </xdr:nvCxnSpPr>
      <xdr:spPr>
        <a:xfrm>
          <a:off x="6211957" y="6659217"/>
          <a:ext cx="2998304" cy="0"/>
        </a:xfrm>
        <a:prstGeom prst="line">
          <a:avLst/>
        </a:prstGeom>
        <a:ln w="28575">
          <a:solidFill>
            <a:schemeClr val="accent2">
              <a:lumMod val="60000"/>
              <a:lumOff val="4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347870</xdr:colOff>
      <xdr:row>21</xdr:row>
      <xdr:rowOff>16565</xdr:rowOff>
    </xdr:from>
    <xdr:to>
      <xdr:col>13</xdr:col>
      <xdr:colOff>347870</xdr:colOff>
      <xdr:row>21</xdr:row>
      <xdr:rowOff>16565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7A3D0D05-DC35-A61D-120D-924E5868C089}"/>
            </a:ext>
          </a:extLst>
        </xdr:cNvPr>
        <xdr:cNvCxnSpPr/>
      </xdr:nvCxnSpPr>
      <xdr:spPr>
        <a:xfrm>
          <a:off x="6211957" y="5218043"/>
          <a:ext cx="2998304" cy="0"/>
        </a:xfrm>
        <a:prstGeom prst="line">
          <a:avLst/>
        </a:prstGeom>
        <a:ln w="28575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543065</xdr:colOff>
      <xdr:row>9</xdr:row>
      <xdr:rowOff>93749</xdr:rowOff>
    </xdr:from>
    <xdr:to>
      <xdr:col>13</xdr:col>
      <xdr:colOff>122905</xdr:colOff>
      <xdr:row>11</xdr:row>
      <xdr:rowOff>119034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66BC8A3-56FE-418B-AC60-903DEE135BA6}"/>
            </a:ext>
          </a:extLst>
        </xdr:cNvPr>
        <xdr:cNvGrpSpPr/>
      </xdr:nvGrpSpPr>
      <xdr:grpSpPr>
        <a:xfrm>
          <a:off x="8684869" y="1982184"/>
          <a:ext cx="300427" cy="505676"/>
          <a:chOff x="8610325" y="4450402"/>
          <a:chExt cx="300427" cy="505676"/>
        </a:xfrm>
        <a:solidFill>
          <a:schemeClr val="accent6">
            <a:lumMod val="60000"/>
            <a:lumOff val="40000"/>
          </a:schemeClr>
        </a:solidFill>
      </xdr:grpSpPr>
      <xdr:sp macro="" textlink="">
        <xdr:nvSpPr>
          <xdr:cNvPr id="17" name="台形 16">
            <a:extLst>
              <a:ext uri="{FF2B5EF4-FFF2-40B4-BE49-F238E27FC236}">
                <a16:creationId xmlns:a16="http://schemas.microsoft.com/office/drawing/2014/main" id="{1210013E-81E0-0B21-6314-D26D02254E2A}"/>
              </a:ext>
            </a:extLst>
          </xdr:cNvPr>
          <xdr:cNvSpPr/>
        </xdr:nvSpPr>
        <xdr:spPr>
          <a:xfrm rot="13490795">
            <a:off x="8628705" y="4450402"/>
            <a:ext cx="64883" cy="283862"/>
          </a:xfrm>
          <a:prstGeom prst="trapezoid">
            <a:avLst/>
          </a:prstGeom>
          <a:grpFill/>
          <a:ln>
            <a:noFill/>
          </a:ln>
        </xdr:spPr>
        <xdr:style>
          <a:lnRef idx="2">
            <a:schemeClr val="accent2">
              <a:shade val="15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" name="台形 17">
            <a:extLst>
              <a:ext uri="{FF2B5EF4-FFF2-40B4-BE49-F238E27FC236}">
                <a16:creationId xmlns:a16="http://schemas.microsoft.com/office/drawing/2014/main" id="{39E73BED-FB84-2232-67C4-7130AFEF0699}"/>
              </a:ext>
            </a:extLst>
          </xdr:cNvPr>
          <xdr:cNvSpPr/>
        </xdr:nvSpPr>
        <xdr:spPr>
          <a:xfrm rot="15148416">
            <a:off x="8719814" y="4591207"/>
            <a:ext cx="64883" cy="283862"/>
          </a:xfrm>
          <a:prstGeom prst="trapezoid">
            <a:avLst/>
          </a:prstGeom>
          <a:grpFill/>
          <a:ln>
            <a:noFill/>
          </a:ln>
        </xdr:spPr>
        <xdr:style>
          <a:lnRef idx="2">
            <a:schemeClr val="accent2">
              <a:shade val="15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台形 18">
            <a:extLst>
              <a:ext uri="{FF2B5EF4-FFF2-40B4-BE49-F238E27FC236}">
                <a16:creationId xmlns:a16="http://schemas.microsoft.com/office/drawing/2014/main" id="{4C0E6C7D-4281-E5A5-6140-60A4632C223B}"/>
              </a:ext>
            </a:extLst>
          </xdr:cNvPr>
          <xdr:cNvSpPr/>
        </xdr:nvSpPr>
        <xdr:spPr>
          <a:xfrm rot="16679637">
            <a:off x="8736379" y="4781706"/>
            <a:ext cx="64883" cy="283862"/>
          </a:xfrm>
          <a:prstGeom prst="trapezoid">
            <a:avLst/>
          </a:prstGeom>
          <a:grpFill/>
          <a:ln>
            <a:noFill/>
          </a:ln>
        </xdr:spPr>
        <xdr:style>
          <a:lnRef idx="2">
            <a:schemeClr val="accent2">
              <a:shade val="15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13</xdr:col>
      <xdr:colOff>256760</xdr:colOff>
      <xdr:row>21</xdr:row>
      <xdr:rowOff>41414</xdr:rowOff>
    </xdr:from>
    <xdr:to>
      <xdr:col>13</xdr:col>
      <xdr:colOff>761999</xdr:colOff>
      <xdr:row>22</xdr:row>
      <xdr:rowOff>76092</xdr:rowOff>
    </xdr:to>
    <xdr:sp macro="" textlink="">
      <xdr:nvSpPr>
        <xdr:cNvPr id="20" name="矢印: 左 19">
          <a:extLst>
            <a:ext uri="{FF2B5EF4-FFF2-40B4-BE49-F238E27FC236}">
              <a16:creationId xmlns:a16="http://schemas.microsoft.com/office/drawing/2014/main" id="{AD4F6BB7-25C1-A9ED-03F0-F4EA9F26E5AC}"/>
            </a:ext>
          </a:extLst>
        </xdr:cNvPr>
        <xdr:cNvSpPr/>
      </xdr:nvSpPr>
      <xdr:spPr>
        <a:xfrm>
          <a:off x="9119151" y="4812197"/>
          <a:ext cx="505239" cy="274873"/>
        </a:xfrm>
        <a:prstGeom prst="leftArrow">
          <a:avLst/>
        </a:prstGeom>
        <a:solidFill>
          <a:schemeClr val="accent2">
            <a:lumMod val="60000"/>
            <a:lumOff val="40000"/>
          </a:schemeClr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6">
            <a:shade val="15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215349</xdr:colOff>
      <xdr:row>27</xdr:row>
      <xdr:rowOff>231912</xdr:rowOff>
    </xdr:from>
    <xdr:to>
      <xdr:col>15</xdr:col>
      <xdr:colOff>149087</xdr:colOff>
      <xdr:row>27</xdr:row>
      <xdr:rowOff>231912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EE291E2-5731-4C42-9917-0032898434F7}"/>
            </a:ext>
          </a:extLst>
        </xdr:cNvPr>
        <xdr:cNvCxnSpPr/>
      </xdr:nvCxnSpPr>
      <xdr:spPr>
        <a:xfrm>
          <a:off x="9881153" y="4472608"/>
          <a:ext cx="737151" cy="0"/>
        </a:xfrm>
        <a:prstGeom prst="line">
          <a:avLst/>
        </a:prstGeom>
        <a:ln w="28575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190500</xdr:colOff>
      <xdr:row>14</xdr:row>
      <xdr:rowOff>82826</xdr:rowOff>
    </xdr:from>
    <xdr:to>
      <xdr:col>10</xdr:col>
      <xdr:colOff>579782</xdr:colOff>
      <xdr:row>16</xdr:row>
      <xdr:rowOff>149087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DDC0195C-996D-A31C-DE25-05F932AFD729}"/>
            </a:ext>
          </a:extLst>
        </xdr:cNvPr>
        <xdr:cNvSpPr txBox="1"/>
      </xdr:nvSpPr>
      <xdr:spPr>
        <a:xfrm>
          <a:off x="6791739" y="3602935"/>
          <a:ext cx="389282" cy="5466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eaVert" wrap="square" rtlCol="0" anchor="ctr"/>
        <a:lstStyle/>
        <a:p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基準</a:t>
          </a:r>
        </a:p>
      </xdr:txBody>
    </xdr:sp>
    <xdr:clientData/>
  </xdr:twoCellAnchor>
  <xdr:twoCellAnchor>
    <xdr:from>
      <xdr:col>10</xdr:col>
      <xdr:colOff>190500</xdr:colOff>
      <xdr:row>23</xdr:row>
      <xdr:rowOff>107674</xdr:rowOff>
    </xdr:from>
    <xdr:to>
      <xdr:col>10</xdr:col>
      <xdr:colOff>579782</xdr:colOff>
      <xdr:row>25</xdr:row>
      <xdr:rowOff>173935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2B904478-93A8-6D35-C420-E76232F72B24}"/>
            </a:ext>
          </a:extLst>
        </xdr:cNvPr>
        <xdr:cNvSpPr txBox="1"/>
      </xdr:nvSpPr>
      <xdr:spPr>
        <a:xfrm>
          <a:off x="6791739" y="5789544"/>
          <a:ext cx="389282" cy="5466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eaVert" wrap="square" rtlCol="0" anchor="ctr"/>
        <a:lstStyle/>
        <a:p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基準</a:t>
          </a:r>
        </a:p>
      </xdr:txBody>
    </xdr:sp>
    <xdr:clientData/>
  </xdr:twoCellAnchor>
  <xdr:twoCellAnchor>
    <xdr:from>
      <xdr:col>11</xdr:col>
      <xdr:colOff>737153</xdr:colOff>
      <xdr:row>14</xdr:row>
      <xdr:rowOff>82826</xdr:rowOff>
    </xdr:from>
    <xdr:to>
      <xdr:col>12</xdr:col>
      <xdr:colOff>323022</xdr:colOff>
      <xdr:row>16</xdr:row>
      <xdr:rowOff>149087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13320FDD-C286-2169-992E-B3BA819D4049}"/>
            </a:ext>
          </a:extLst>
        </xdr:cNvPr>
        <xdr:cNvSpPr txBox="1"/>
      </xdr:nvSpPr>
      <xdr:spPr>
        <a:xfrm>
          <a:off x="8075544" y="3602935"/>
          <a:ext cx="389282" cy="5466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eaVert" wrap="square" rtlCol="0" anchor="ctr"/>
        <a:lstStyle/>
        <a:p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結果</a:t>
          </a:r>
        </a:p>
      </xdr:txBody>
    </xdr:sp>
    <xdr:clientData/>
  </xdr:twoCellAnchor>
  <xdr:twoCellAnchor>
    <xdr:from>
      <xdr:col>11</xdr:col>
      <xdr:colOff>737153</xdr:colOff>
      <xdr:row>23</xdr:row>
      <xdr:rowOff>74543</xdr:rowOff>
    </xdr:from>
    <xdr:to>
      <xdr:col>12</xdr:col>
      <xdr:colOff>323022</xdr:colOff>
      <xdr:row>25</xdr:row>
      <xdr:rowOff>140804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A24CC1F9-FDE1-C680-6166-6B65AFCA6179}"/>
            </a:ext>
          </a:extLst>
        </xdr:cNvPr>
        <xdr:cNvSpPr txBox="1"/>
      </xdr:nvSpPr>
      <xdr:spPr>
        <a:xfrm>
          <a:off x="8075544" y="5756413"/>
          <a:ext cx="389282" cy="5466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eaVert" wrap="square" rtlCol="0" anchor="ctr"/>
        <a:lstStyle/>
        <a:p>
          <a:r>
            <a:rPr kumimoji="1" lang="ja-JP" altLang="en-US" sz="1100">
              <a:latin typeface="UD デジタル 教科書体 NK-R" panose="02020400000000000000" pitchFamily="18" charset="-128"/>
              <a:ea typeface="UD デジタル 教科書体 NK-R" panose="02020400000000000000" pitchFamily="18" charset="-128"/>
            </a:rPr>
            <a:t>結果</a:t>
          </a:r>
        </a:p>
      </xdr:txBody>
    </xdr:sp>
    <xdr:clientData/>
  </xdr:twoCellAnchor>
  <xdr:twoCellAnchor>
    <xdr:from>
      <xdr:col>11</xdr:col>
      <xdr:colOff>464241</xdr:colOff>
      <xdr:row>11</xdr:row>
      <xdr:rowOff>387</xdr:rowOff>
    </xdr:from>
    <xdr:to>
      <xdr:col>11</xdr:col>
      <xdr:colOff>619483</xdr:colOff>
      <xdr:row>12</xdr:row>
      <xdr:rowOff>6889</xdr:rowOff>
    </xdr:to>
    <xdr:sp macro="" textlink="">
      <xdr:nvSpPr>
        <xdr:cNvPr id="26" name="円弧 25">
          <a:extLst>
            <a:ext uri="{FF2B5EF4-FFF2-40B4-BE49-F238E27FC236}">
              <a16:creationId xmlns:a16="http://schemas.microsoft.com/office/drawing/2014/main" id="{352542F7-9C3E-A6C0-AC8C-0F770FAC807D}"/>
            </a:ext>
          </a:extLst>
        </xdr:cNvPr>
        <xdr:cNvSpPr/>
      </xdr:nvSpPr>
      <xdr:spPr>
        <a:xfrm rot="15913493">
          <a:off x="7756904" y="2845637"/>
          <a:ext cx="246697" cy="155242"/>
        </a:xfrm>
        <a:prstGeom prst="arc">
          <a:avLst>
            <a:gd name="adj1" fmla="val 10821273"/>
            <a:gd name="adj2" fmla="val 0"/>
          </a:avLst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422826</xdr:colOff>
      <xdr:row>21</xdr:row>
      <xdr:rowOff>16952</xdr:rowOff>
    </xdr:from>
    <xdr:to>
      <xdr:col>11</xdr:col>
      <xdr:colOff>578068</xdr:colOff>
      <xdr:row>22</xdr:row>
      <xdr:rowOff>23453</xdr:rowOff>
    </xdr:to>
    <xdr:sp macro="" textlink="">
      <xdr:nvSpPr>
        <xdr:cNvPr id="27" name="円弧 26">
          <a:extLst>
            <a:ext uri="{FF2B5EF4-FFF2-40B4-BE49-F238E27FC236}">
              <a16:creationId xmlns:a16="http://schemas.microsoft.com/office/drawing/2014/main" id="{D714E3C2-4AEA-0BDC-A253-D9AF4AAD098C}"/>
            </a:ext>
          </a:extLst>
        </xdr:cNvPr>
        <xdr:cNvSpPr/>
      </xdr:nvSpPr>
      <xdr:spPr>
        <a:xfrm rot="15913493">
          <a:off x="7715489" y="5264158"/>
          <a:ext cx="246697" cy="155242"/>
        </a:xfrm>
        <a:prstGeom prst="arc">
          <a:avLst>
            <a:gd name="adj1" fmla="val 10821273"/>
            <a:gd name="adj2" fmla="val 0"/>
          </a:avLst>
        </a:prstGeom>
        <a:ln w="28575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543065</xdr:colOff>
      <xdr:row>19</xdr:row>
      <xdr:rowOff>201423</xdr:rowOff>
    </xdr:from>
    <xdr:to>
      <xdr:col>13</xdr:col>
      <xdr:colOff>122905</xdr:colOff>
      <xdr:row>21</xdr:row>
      <xdr:rowOff>226707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38975E07-F74F-9D76-1BFD-FA856446F666}"/>
            </a:ext>
          </a:extLst>
        </xdr:cNvPr>
        <xdr:cNvGrpSpPr/>
      </xdr:nvGrpSpPr>
      <xdr:grpSpPr>
        <a:xfrm>
          <a:off x="8684869" y="4491814"/>
          <a:ext cx="300427" cy="505676"/>
          <a:chOff x="8610325" y="4450402"/>
          <a:chExt cx="300427" cy="505676"/>
        </a:xfrm>
      </xdr:grpSpPr>
      <xdr:sp macro="" textlink="">
        <xdr:nvSpPr>
          <xdr:cNvPr id="12" name="台形 11">
            <a:extLst>
              <a:ext uri="{FF2B5EF4-FFF2-40B4-BE49-F238E27FC236}">
                <a16:creationId xmlns:a16="http://schemas.microsoft.com/office/drawing/2014/main" id="{457D613F-4CCC-21F5-D93E-6CA312996C38}"/>
              </a:ext>
            </a:extLst>
          </xdr:cNvPr>
          <xdr:cNvSpPr/>
        </xdr:nvSpPr>
        <xdr:spPr>
          <a:xfrm rot="13490795">
            <a:off x="8628705" y="4450402"/>
            <a:ext cx="64883" cy="283862"/>
          </a:xfrm>
          <a:prstGeom prst="trapezoid">
            <a:avLst/>
          </a:prstGeom>
          <a:solidFill>
            <a:srgbClr val="F5B68B"/>
          </a:solidFill>
          <a:ln>
            <a:solidFill>
              <a:schemeClr val="accent2">
                <a:lumMod val="60000"/>
                <a:lumOff val="40000"/>
              </a:schemeClr>
            </a:solidFill>
          </a:ln>
        </xdr:spPr>
        <xdr:style>
          <a:lnRef idx="2">
            <a:schemeClr val="accent2">
              <a:shade val="15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台形 27">
            <a:extLst>
              <a:ext uri="{FF2B5EF4-FFF2-40B4-BE49-F238E27FC236}">
                <a16:creationId xmlns:a16="http://schemas.microsoft.com/office/drawing/2014/main" id="{B511D643-5B38-8D56-06AF-B8A980BFCCB2}"/>
              </a:ext>
            </a:extLst>
          </xdr:cNvPr>
          <xdr:cNvSpPr/>
        </xdr:nvSpPr>
        <xdr:spPr>
          <a:xfrm rot="15148416">
            <a:off x="8719814" y="4591207"/>
            <a:ext cx="64883" cy="283862"/>
          </a:xfrm>
          <a:prstGeom prst="trapezoid">
            <a:avLst/>
          </a:prstGeom>
          <a:solidFill>
            <a:srgbClr val="F5B68B"/>
          </a:solidFill>
          <a:ln>
            <a:solidFill>
              <a:schemeClr val="accent2">
                <a:lumMod val="60000"/>
                <a:lumOff val="40000"/>
              </a:schemeClr>
            </a:solidFill>
          </a:ln>
        </xdr:spPr>
        <xdr:style>
          <a:lnRef idx="2">
            <a:schemeClr val="accent2">
              <a:shade val="15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台形 28">
            <a:extLst>
              <a:ext uri="{FF2B5EF4-FFF2-40B4-BE49-F238E27FC236}">
                <a16:creationId xmlns:a16="http://schemas.microsoft.com/office/drawing/2014/main" id="{95DADEC4-6192-8DFE-C745-C5FB15C55A22}"/>
              </a:ext>
            </a:extLst>
          </xdr:cNvPr>
          <xdr:cNvSpPr/>
        </xdr:nvSpPr>
        <xdr:spPr>
          <a:xfrm rot="16679637">
            <a:off x="8736379" y="4781706"/>
            <a:ext cx="64883" cy="283862"/>
          </a:xfrm>
          <a:prstGeom prst="trapezoid">
            <a:avLst/>
          </a:prstGeom>
          <a:solidFill>
            <a:srgbClr val="F5B68B"/>
          </a:solidFill>
          <a:ln>
            <a:solidFill>
              <a:schemeClr val="accent2">
                <a:lumMod val="60000"/>
                <a:lumOff val="40000"/>
              </a:schemeClr>
            </a:solidFill>
          </a:ln>
        </xdr:spPr>
        <xdr:style>
          <a:lnRef idx="2">
            <a:schemeClr val="accent2">
              <a:shade val="15000"/>
            </a:schemeClr>
          </a:lnRef>
          <a:fillRef idx="1">
            <a:schemeClr val="accent2"/>
          </a:fillRef>
          <a:effectRef idx="0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505239</xdr:colOff>
      <xdr:row>10</xdr:row>
      <xdr:rowOff>132522</xdr:rowOff>
    </xdr:from>
    <xdr:to>
      <xdr:col>7</xdr:col>
      <xdr:colOff>819978</xdr:colOff>
      <xdr:row>18</xdr:row>
      <xdr:rowOff>82826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6A62C1E-9196-48B2-9E03-B99F57B3CC37}"/>
            </a:ext>
          </a:extLst>
        </xdr:cNvPr>
        <xdr:cNvSpPr txBox="1"/>
      </xdr:nvSpPr>
      <xdr:spPr>
        <a:xfrm>
          <a:off x="795130" y="2882348"/>
          <a:ext cx="5400261" cy="18718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schemeClr val="accent6">
              <a:alpha val="4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問題</a:t>
          </a:r>
          <a:endParaRPr kumimoji="1" lang="en-US" altLang="ja-JP" sz="1100" b="1"/>
        </a:p>
        <a:p>
          <a:endParaRPr kumimoji="1" lang="en-US" altLang="ja-JP" sz="1100"/>
        </a:p>
        <a:p>
          <a:r>
            <a:rPr kumimoji="1" lang="en-US" altLang="ja-JP" sz="1100"/>
            <a:t>1-</a:t>
          </a:r>
          <a:r>
            <a:rPr kumimoji="1" lang="ja-JP" altLang="en-US" sz="1100"/>
            <a:t>各四半期合計を求めましょう</a:t>
          </a:r>
          <a:endParaRPr kumimoji="1" lang="en-US" altLang="ja-JP" sz="1100"/>
        </a:p>
        <a:p>
          <a:r>
            <a:rPr kumimoji="1" lang="en-US" altLang="ja-JP" sz="1100"/>
            <a:t>2-</a:t>
          </a:r>
          <a:r>
            <a:rPr kumimoji="1" lang="ja-JP" altLang="en-US" sz="1100"/>
            <a:t>上期伸び率（％）および下期伸び率</a:t>
          </a:r>
          <a:r>
            <a:rPr kumimoji="1" lang="en-US" altLang="ja-JP" sz="1100"/>
            <a:t>(</a:t>
          </a:r>
          <a:r>
            <a:rPr kumimoji="1" lang="ja-JP" altLang="en-US" sz="1100"/>
            <a:t>％</a:t>
          </a:r>
          <a:r>
            <a:rPr kumimoji="1" lang="en-US" altLang="ja-JP" sz="1100"/>
            <a:t>)</a:t>
          </a:r>
          <a:r>
            <a:rPr kumimoji="1" lang="ja-JP" altLang="en-US" sz="1100"/>
            <a:t>を求めましょう</a:t>
          </a:r>
          <a:endParaRPr kumimoji="1" lang="en-US" altLang="ja-JP" sz="1100"/>
        </a:p>
        <a:p>
          <a:r>
            <a:rPr kumimoji="1" lang="ja-JP" altLang="en-US" sz="1100"/>
            <a:t>　なお、伸び率</a:t>
          </a:r>
          <a:r>
            <a:rPr kumimoji="1" lang="en-US" altLang="ja-JP" sz="1100"/>
            <a:t>(</a:t>
          </a:r>
          <a:r>
            <a:rPr kumimoji="1" lang="ja-JP" altLang="en-US" sz="1100"/>
            <a:t>％</a:t>
          </a:r>
          <a:r>
            <a:rPr kumimoji="1" lang="en-US" altLang="ja-JP" sz="1100"/>
            <a:t>)</a:t>
          </a:r>
          <a:r>
            <a:rPr kumimoji="1" lang="ja-JP" altLang="en-US" sz="1100"/>
            <a:t>は小数点第</a:t>
          </a:r>
          <a:r>
            <a:rPr kumimoji="1" lang="en-US" altLang="ja-JP" sz="1100"/>
            <a:t>2</a:t>
          </a:r>
          <a:r>
            <a:rPr kumimoji="1" lang="ja-JP" altLang="en-US" sz="1100"/>
            <a:t>位を</a:t>
          </a:r>
          <a:r>
            <a:rPr kumimoji="1" lang="ja-JP" altLang="en-US" sz="1100" b="1"/>
            <a:t>切り捨てし小数第１位まで表示</a:t>
          </a:r>
          <a:r>
            <a:rPr kumimoji="1" lang="ja-JP" altLang="en-US" sz="1100"/>
            <a:t>すること</a:t>
          </a:r>
          <a:endParaRPr kumimoji="1" lang="en-US" altLang="ja-JP" sz="1100"/>
        </a:p>
        <a:p>
          <a:r>
            <a:rPr kumimoji="1" lang="en-US" altLang="ja-JP" sz="1100"/>
            <a:t>3-</a:t>
          </a:r>
          <a:r>
            <a:rPr kumimoji="1" lang="ja-JP" altLang="en-US" sz="1100"/>
            <a:t>金額には桁区切りをしましょう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4"/>
  <sheetViews>
    <sheetView showGridLines="0" tabSelected="1" zoomScale="115" zoomScaleNormal="115" workbookViewId="0"/>
  </sheetViews>
  <sheetFormatPr defaultRowHeight="18.75"/>
  <cols>
    <col min="1" max="1" width="6.625" customWidth="1"/>
    <col min="3" max="4" width="13.75" bestFit="1" customWidth="1"/>
    <col min="5" max="6" width="15.625" bestFit="1" customWidth="1"/>
    <col min="7" max="8" width="3.625" customWidth="1"/>
    <col min="9" max="9" width="9" bestFit="1" customWidth="1"/>
    <col min="10" max="11" width="13.75" bestFit="1" customWidth="1"/>
    <col min="12" max="13" width="15.625" bestFit="1" customWidth="1"/>
    <col min="14" max="14" width="24" customWidth="1"/>
  </cols>
  <sheetData>
    <row r="1" spans="2:13" ht="7.5" customHeight="1"/>
    <row r="2" spans="2:13" ht="7.5" customHeight="1"/>
    <row r="3" spans="2:13" ht="7.5" customHeight="1" thickBot="1"/>
    <row r="4" spans="2:13" ht="30">
      <c r="B4" s="25" t="s">
        <v>0</v>
      </c>
      <c r="C4" s="45" t="s">
        <v>18</v>
      </c>
      <c r="D4" s="45" t="s">
        <v>19</v>
      </c>
      <c r="E4" s="28" t="s">
        <v>20</v>
      </c>
      <c r="F4" s="29" t="s">
        <v>21</v>
      </c>
      <c r="I4" s="25" t="s">
        <v>0</v>
      </c>
      <c r="J4" s="45" t="s">
        <v>18</v>
      </c>
      <c r="K4" s="45" t="s">
        <v>19</v>
      </c>
      <c r="L4" s="28" t="s">
        <v>20</v>
      </c>
      <c r="M4" s="29" t="s">
        <v>21</v>
      </c>
    </row>
    <row r="5" spans="2:13">
      <c r="B5" s="4" t="s">
        <v>23</v>
      </c>
      <c r="C5" s="8">
        <v>6894600</v>
      </c>
      <c r="D5" s="8">
        <v>6673600</v>
      </c>
      <c r="E5" s="26"/>
      <c r="F5" s="6"/>
      <c r="I5" s="4" t="s">
        <v>23</v>
      </c>
      <c r="J5" s="5">
        <v>6894600</v>
      </c>
      <c r="K5" s="5">
        <v>6673600</v>
      </c>
      <c r="L5" s="40">
        <f>J5/$J$9*100</f>
        <v>26.602410754248147</v>
      </c>
      <c r="M5" s="9">
        <f>K5/$K$9*100</f>
        <v>24.798873318989703</v>
      </c>
    </row>
    <row r="6" spans="2:13">
      <c r="B6" s="4" t="s">
        <v>24</v>
      </c>
      <c r="C6" s="8">
        <v>7564600</v>
      </c>
      <c r="D6" s="8">
        <v>8026500</v>
      </c>
      <c r="E6" s="26"/>
      <c r="F6" s="6"/>
      <c r="I6" s="4" t="s">
        <v>24</v>
      </c>
      <c r="J6" s="5">
        <v>7564600</v>
      </c>
      <c r="K6" s="5">
        <v>8026500</v>
      </c>
      <c r="L6" s="40">
        <f t="shared" ref="L6:L9" si="0">J6/$J$9*100</f>
        <v>29.187566558115847</v>
      </c>
      <c r="M6" s="9">
        <f t="shared" ref="M6:M9" si="1">K6/$K$9*100</f>
        <v>29.826204251808747</v>
      </c>
    </row>
    <row r="7" spans="2:13">
      <c r="B7" s="4" t="s">
        <v>25</v>
      </c>
      <c r="C7" s="8">
        <v>5234000</v>
      </c>
      <c r="D7" s="8">
        <v>6334200</v>
      </c>
      <c r="E7" s="26"/>
      <c r="F7" s="6"/>
      <c r="I7" s="4" t="s">
        <v>25</v>
      </c>
      <c r="J7" s="5">
        <v>5234000</v>
      </c>
      <c r="K7" s="5">
        <v>6334200</v>
      </c>
      <c r="L7" s="40">
        <f t="shared" si="0"/>
        <v>20.195082802154555</v>
      </c>
      <c r="M7" s="9">
        <f t="shared" si="1"/>
        <v>23.537674325273404</v>
      </c>
    </row>
    <row r="8" spans="2:13">
      <c r="B8" s="34" t="s">
        <v>26</v>
      </c>
      <c r="C8" s="35">
        <v>6224000</v>
      </c>
      <c r="D8" s="35">
        <v>5876600</v>
      </c>
      <c r="E8" s="36"/>
      <c r="F8" s="37"/>
      <c r="I8" s="34" t="s">
        <v>26</v>
      </c>
      <c r="J8" s="38">
        <v>6224000</v>
      </c>
      <c r="K8" s="38">
        <v>5876600</v>
      </c>
      <c r="L8" s="41">
        <f t="shared" si="0"/>
        <v>24.014939885481457</v>
      </c>
      <c r="M8" s="42">
        <f t="shared" si="1"/>
        <v>21.837248103928147</v>
      </c>
    </row>
    <row r="9" spans="2:13" ht="19.5" thickBot="1">
      <c r="B9" s="30" t="s">
        <v>1</v>
      </c>
      <c r="C9" s="31"/>
      <c r="D9" s="31"/>
      <c r="E9" s="32"/>
      <c r="F9" s="33"/>
      <c r="I9" s="30" t="s">
        <v>1</v>
      </c>
      <c r="J9" s="39">
        <f>SUM(J5:J8)</f>
        <v>25917200</v>
      </c>
      <c r="K9" s="39">
        <f>SUM(K5:K8)</f>
        <v>26910900</v>
      </c>
      <c r="L9" s="43">
        <f t="shared" si="0"/>
        <v>100</v>
      </c>
      <c r="M9" s="44">
        <f t="shared" si="1"/>
        <v>100</v>
      </c>
    </row>
    <row r="12" spans="2:13">
      <c r="J12" s="1" t="s">
        <v>51</v>
      </c>
      <c r="K12" t="s">
        <v>52</v>
      </c>
    </row>
    <row r="13" spans="2:13">
      <c r="K13" t="s">
        <v>53</v>
      </c>
    </row>
    <row r="14" spans="2:13">
      <c r="K14" s="52" t="s">
        <v>60</v>
      </c>
    </row>
    <row r="16" spans="2:13">
      <c r="K16" t="s">
        <v>55</v>
      </c>
    </row>
    <row r="17" spans="11:11">
      <c r="K17" t="s">
        <v>54</v>
      </c>
    </row>
    <row r="18" spans="11:11">
      <c r="K18" t="s">
        <v>58</v>
      </c>
    </row>
    <row r="19" spans="11:11">
      <c r="K19" s="51" t="s">
        <v>62</v>
      </c>
    </row>
    <row r="21" spans="11:11">
      <c r="K21" t="s">
        <v>56</v>
      </c>
    </row>
    <row r="22" spans="11:11">
      <c r="K22" t="s">
        <v>57</v>
      </c>
    </row>
    <row r="23" spans="11:11">
      <c r="K23" t="s">
        <v>59</v>
      </c>
    </row>
    <row r="24" spans="11:11">
      <c r="K24" s="51" t="s">
        <v>61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93A33-0BFF-4328-9CF9-F5A67F0471D8}">
  <dimension ref="B1:M9"/>
  <sheetViews>
    <sheetView showGridLines="0" zoomScale="115" zoomScaleNormal="115" workbookViewId="0"/>
  </sheetViews>
  <sheetFormatPr defaultRowHeight="18.75"/>
  <cols>
    <col min="1" max="1" width="6.625" customWidth="1"/>
    <col min="3" max="3" width="9.625" bestFit="1" customWidth="1"/>
    <col min="4" max="4" width="17.375" bestFit="1" customWidth="1"/>
    <col min="5" max="5" width="17.375" customWidth="1"/>
    <col min="6" max="6" width="12.75" bestFit="1" customWidth="1"/>
    <col min="7" max="8" width="3.625" customWidth="1"/>
    <col min="9" max="9" width="7.375" bestFit="1" customWidth="1"/>
    <col min="10" max="10" width="9.625" bestFit="1" customWidth="1"/>
    <col min="11" max="11" width="17.375" bestFit="1" customWidth="1"/>
    <col min="12" max="12" width="17.375" customWidth="1"/>
    <col min="13" max="13" width="14.375" bestFit="1" customWidth="1"/>
    <col min="14" max="14" width="24" customWidth="1"/>
  </cols>
  <sheetData>
    <row r="1" spans="2:13" ht="7.5" customHeight="1"/>
    <row r="2" spans="2:13" ht="7.5" customHeight="1"/>
    <row r="3" spans="2:13" ht="7.5" customHeight="1" thickBot="1"/>
    <row r="4" spans="2:13" ht="30">
      <c r="B4" s="25" t="s">
        <v>17</v>
      </c>
      <c r="C4" s="27" t="s">
        <v>10</v>
      </c>
      <c r="D4" s="27" t="s">
        <v>15</v>
      </c>
      <c r="E4" s="28" t="s">
        <v>22</v>
      </c>
      <c r="F4" s="29" t="s">
        <v>16</v>
      </c>
      <c r="I4" s="25" t="s">
        <v>17</v>
      </c>
      <c r="J4" s="27" t="s">
        <v>10</v>
      </c>
      <c r="K4" s="27" t="s">
        <v>15</v>
      </c>
      <c r="L4" s="28" t="s">
        <v>22</v>
      </c>
      <c r="M4" s="29" t="s">
        <v>16</v>
      </c>
    </row>
    <row r="5" spans="2:13">
      <c r="B5" s="4" t="s">
        <v>11</v>
      </c>
      <c r="C5" s="8">
        <v>310</v>
      </c>
      <c r="D5" s="8">
        <v>535</v>
      </c>
      <c r="E5" s="26"/>
      <c r="F5" s="6"/>
      <c r="I5" s="4" t="s">
        <v>11</v>
      </c>
      <c r="J5" s="5">
        <v>310</v>
      </c>
      <c r="K5" s="5">
        <v>535</v>
      </c>
      <c r="L5" s="46">
        <f>ROUND(J5/$J$9*100,1)</f>
        <v>30.6</v>
      </c>
      <c r="M5" s="7">
        <f>ROUND(K5/$K$9*100,1)</f>
        <v>54.1</v>
      </c>
    </row>
    <row r="6" spans="2:13">
      <c r="B6" s="4" t="s">
        <v>12</v>
      </c>
      <c r="C6" s="8">
        <v>385</v>
      </c>
      <c r="D6" s="8">
        <v>426</v>
      </c>
      <c r="E6" s="26"/>
      <c r="F6" s="6"/>
      <c r="I6" s="4" t="s">
        <v>12</v>
      </c>
      <c r="J6" s="5">
        <v>385</v>
      </c>
      <c r="K6" s="5">
        <v>426</v>
      </c>
      <c r="L6" s="46">
        <f t="shared" ref="L6:L9" si="0">ROUND(J6/$J$9*100,1)</f>
        <v>38</v>
      </c>
      <c r="M6" s="7">
        <f t="shared" ref="M6:M9" si="1">ROUND(K6/$K$9*100,1)</f>
        <v>43.1</v>
      </c>
    </row>
    <row r="7" spans="2:13">
      <c r="B7" s="4" t="s">
        <v>13</v>
      </c>
      <c r="C7" s="8">
        <v>222</v>
      </c>
      <c r="D7" s="8">
        <v>25</v>
      </c>
      <c r="E7" s="26"/>
      <c r="F7" s="6"/>
      <c r="I7" s="4" t="s">
        <v>13</v>
      </c>
      <c r="J7" s="5">
        <v>222</v>
      </c>
      <c r="K7" s="5">
        <v>25</v>
      </c>
      <c r="L7" s="46">
        <f t="shared" si="0"/>
        <v>21.9</v>
      </c>
      <c r="M7" s="7">
        <f t="shared" si="1"/>
        <v>2.5</v>
      </c>
    </row>
    <row r="8" spans="2:13">
      <c r="B8" s="34" t="s">
        <v>14</v>
      </c>
      <c r="C8" s="35">
        <v>96</v>
      </c>
      <c r="D8" s="35">
        <v>2</v>
      </c>
      <c r="E8" s="36"/>
      <c r="F8" s="37"/>
      <c r="I8" s="34" t="s">
        <v>14</v>
      </c>
      <c r="J8" s="38">
        <v>96</v>
      </c>
      <c r="K8" s="38">
        <v>2</v>
      </c>
      <c r="L8" s="47">
        <f t="shared" si="0"/>
        <v>9.5</v>
      </c>
      <c r="M8" s="49">
        <f t="shared" si="1"/>
        <v>0.2</v>
      </c>
    </row>
    <row r="9" spans="2:13" ht="19.5" thickBot="1">
      <c r="B9" s="30" t="s">
        <v>1</v>
      </c>
      <c r="C9" s="31"/>
      <c r="D9" s="31"/>
      <c r="E9" s="32"/>
      <c r="F9" s="33"/>
      <c r="I9" s="30" t="s">
        <v>1</v>
      </c>
      <c r="J9" s="39">
        <f>SUM(J5:J8)</f>
        <v>1013</v>
      </c>
      <c r="K9" s="39">
        <f>SUM(K5:K8)</f>
        <v>988</v>
      </c>
      <c r="L9" s="48">
        <f t="shared" si="0"/>
        <v>100</v>
      </c>
      <c r="M9" s="50">
        <f t="shared" si="1"/>
        <v>100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C57B6-EDCA-4E34-ADFA-633A4CF0B7E0}">
  <dimension ref="B1:Q29"/>
  <sheetViews>
    <sheetView showGridLines="0" zoomScale="115" zoomScaleNormal="115" workbookViewId="0">
      <selection activeCell="H23" sqref="H23"/>
    </sheetView>
  </sheetViews>
  <sheetFormatPr defaultRowHeight="18.75"/>
  <cols>
    <col min="1" max="1" width="3.75" customWidth="1"/>
    <col min="3" max="3" width="13.375" customWidth="1"/>
    <col min="4" max="5" width="11.125" customWidth="1"/>
    <col min="6" max="6" width="10.5" bestFit="1" customWidth="1"/>
    <col min="7" max="7" width="10.875" customWidth="1"/>
    <col min="8" max="9" width="3.625" customWidth="1"/>
    <col min="10" max="11" width="9.625" bestFit="1" customWidth="1"/>
    <col min="12" max="12" width="10.5" bestFit="1" customWidth="1"/>
    <col min="13" max="13" width="9.5" bestFit="1" customWidth="1"/>
    <col min="14" max="15" width="10.5" bestFit="1" customWidth="1"/>
  </cols>
  <sheetData>
    <row r="1" spans="2:15" ht="7.5" customHeight="1"/>
    <row r="2" spans="2:15" ht="7.5" customHeight="1"/>
    <row r="3" spans="2:15" ht="7.5" customHeight="1" thickBot="1">
      <c r="F3" s="3"/>
    </row>
    <row r="4" spans="2:15" s="2" customFormat="1" ht="30">
      <c r="B4" s="22" t="s">
        <v>2</v>
      </c>
      <c r="C4" s="23" t="s">
        <v>7</v>
      </c>
      <c r="D4" s="23" t="s">
        <v>8</v>
      </c>
      <c r="E4" s="23" t="s">
        <v>9</v>
      </c>
      <c r="F4" s="23" t="s">
        <v>27</v>
      </c>
      <c r="G4" s="24" t="s">
        <v>28</v>
      </c>
      <c r="J4" s="22" t="s">
        <v>2</v>
      </c>
      <c r="K4" s="23" t="s">
        <v>7</v>
      </c>
      <c r="L4" s="23" t="s">
        <v>8</v>
      </c>
      <c r="M4" s="23" t="s">
        <v>9</v>
      </c>
      <c r="N4" s="23" t="s">
        <v>27</v>
      </c>
      <c r="O4" s="24" t="s">
        <v>28</v>
      </c>
    </row>
    <row r="5" spans="2:15">
      <c r="B5" s="10" t="s">
        <v>3</v>
      </c>
      <c r="C5" s="11">
        <v>98000</v>
      </c>
      <c r="D5" s="11">
        <v>110000</v>
      </c>
      <c r="E5" s="11">
        <v>105000</v>
      </c>
      <c r="F5" s="11"/>
      <c r="G5" s="12"/>
      <c r="J5" s="10" t="s">
        <v>3</v>
      </c>
      <c r="K5" s="16">
        <v>98000</v>
      </c>
      <c r="L5" s="16">
        <v>110000</v>
      </c>
      <c r="M5" s="16">
        <v>105000</v>
      </c>
      <c r="N5" s="17">
        <f>(L5-K5)/K5*100</f>
        <v>12.244897959183673</v>
      </c>
      <c r="O5" s="18">
        <f>(M5-L5)/L5*100</f>
        <v>-4.5454545454545459</v>
      </c>
    </row>
    <row r="6" spans="2:15">
      <c r="B6" s="10" t="s">
        <v>4</v>
      </c>
      <c r="C6" s="11">
        <v>150000</v>
      </c>
      <c r="D6" s="11">
        <v>201000</v>
      </c>
      <c r="E6" s="11">
        <v>210700</v>
      </c>
      <c r="F6" s="11"/>
      <c r="G6" s="12"/>
      <c r="J6" s="10" t="s">
        <v>4</v>
      </c>
      <c r="K6" s="16">
        <v>150000</v>
      </c>
      <c r="L6" s="16">
        <v>201000</v>
      </c>
      <c r="M6" s="16">
        <v>210700</v>
      </c>
      <c r="N6" s="17">
        <f t="shared" ref="N6:N9" si="0">(L6-K6)/K6*100</f>
        <v>34</v>
      </c>
      <c r="O6" s="18">
        <f t="shared" ref="O6:O9" si="1">(M6-L6)/L6*100</f>
        <v>4.8258706467661696</v>
      </c>
    </row>
    <row r="7" spans="2:15">
      <c r="B7" s="10" t="s">
        <v>5</v>
      </c>
      <c r="C7" s="11">
        <v>130000</v>
      </c>
      <c r="D7" s="11">
        <v>96000</v>
      </c>
      <c r="E7" s="11">
        <v>110000</v>
      </c>
      <c r="F7" s="11"/>
      <c r="G7" s="12"/>
      <c r="J7" s="10" t="s">
        <v>5</v>
      </c>
      <c r="K7" s="16">
        <v>130000</v>
      </c>
      <c r="L7" s="16">
        <v>96000</v>
      </c>
      <c r="M7" s="16">
        <v>110000</v>
      </c>
      <c r="N7" s="17">
        <f t="shared" si="0"/>
        <v>-26.153846153846157</v>
      </c>
      <c r="O7" s="18">
        <f t="shared" si="1"/>
        <v>14.583333333333334</v>
      </c>
    </row>
    <row r="8" spans="2:15">
      <c r="B8" s="10" t="s">
        <v>6</v>
      </c>
      <c r="C8" s="11">
        <v>145000</v>
      </c>
      <c r="D8" s="11">
        <v>106000</v>
      </c>
      <c r="E8" s="11">
        <v>142200</v>
      </c>
      <c r="F8" s="11"/>
      <c r="G8" s="12"/>
      <c r="J8" s="10" t="s">
        <v>6</v>
      </c>
      <c r="K8" s="16">
        <v>145000</v>
      </c>
      <c r="L8" s="16">
        <v>106000</v>
      </c>
      <c r="M8" s="16">
        <v>142200</v>
      </c>
      <c r="N8" s="17">
        <f t="shared" si="0"/>
        <v>-26.896551724137929</v>
      </c>
      <c r="O8" s="18">
        <f t="shared" si="1"/>
        <v>34.15094339622641</v>
      </c>
    </row>
    <row r="9" spans="2:15" ht="19.5" thickBot="1">
      <c r="B9" s="13" t="s">
        <v>1</v>
      </c>
      <c r="C9" s="14"/>
      <c r="D9" s="14"/>
      <c r="E9" s="14"/>
      <c r="F9" s="14"/>
      <c r="G9" s="15"/>
      <c r="J9" s="13" t="s">
        <v>1</v>
      </c>
      <c r="K9" s="19">
        <f>SUM(K5:K8)</f>
        <v>523000</v>
      </c>
      <c r="L9" s="19">
        <f>SUM(L5:L8)</f>
        <v>513000</v>
      </c>
      <c r="M9" s="19">
        <f>SUM(M5:M8)</f>
        <v>567900</v>
      </c>
      <c r="N9" s="20">
        <f t="shared" si="0"/>
        <v>-1.9120458891013385</v>
      </c>
      <c r="O9" s="21">
        <f t="shared" si="1"/>
        <v>10.701754385964913</v>
      </c>
    </row>
    <row r="10" spans="2:15">
      <c r="G10" s="3"/>
    </row>
    <row r="12" spans="2:15">
      <c r="O12" t="s">
        <v>45</v>
      </c>
    </row>
    <row r="13" spans="2:15">
      <c r="O13" t="s">
        <v>41</v>
      </c>
    </row>
    <row r="14" spans="2:15">
      <c r="O14" t="s">
        <v>42</v>
      </c>
    </row>
    <row r="15" spans="2:15">
      <c r="O15" t="s">
        <v>43</v>
      </c>
    </row>
    <row r="16" spans="2:15">
      <c r="O16" t="s">
        <v>44</v>
      </c>
    </row>
    <row r="17" spans="2:17">
      <c r="O17" s="54" t="s">
        <v>36</v>
      </c>
      <c r="P17" s="55"/>
    </row>
    <row r="18" spans="2:17">
      <c r="O18" s="53" t="s">
        <v>46</v>
      </c>
    </row>
    <row r="19" spans="2:17">
      <c r="O19" s="56" t="s">
        <v>47</v>
      </c>
      <c r="P19" s="56"/>
      <c r="Q19" s="56"/>
    </row>
    <row r="21" spans="2:17">
      <c r="B21" s="52" t="s">
        <v>66</v>
      </c>
    </row>
    <row r="22" spans="2:17">
      <c r="B22" t="s">
        <v>63</v>
      </c>
      <c r="O22" t="s">
        <v>50</v>
      </c>
    </row>
    <row r="23" spans="2:17">
      <c r="O23" t="s">
        <v>48</v>
      </c>
    </row>
    <row r="24" spans="2:17">
      <c r="B24" t="s">
        <v>64</v>
      </c>
      <c r="O24" t="s">
        <v>42</v>
      </c>
    </row>
    <row r="25" spans="2:17">
      <c r="B25" t="s">
        <v>65</v>
      </c>
      <c r="O25" t="s">
        <v>49</v>
      </c>
    </row>
    <row r="26" spans="2:17">
      <c r="O26" t="s">
        <v>44</v>
      </c>
    </row>
    <row r="27" spans="2:17">
      <c r="B27" t="s">
        <v>68</v>
      </c>
      <c r="O27" s="57" t="s">
        <v>36</v>
      </c>
      <c r="P27" s="58"/>
    </row>
    <row r="28" spans="2:17">
      <c r="B28" t="s">
        <v>67</v>
      </c>
      <c r="O28" s="51" t="s">
        <v>46</v>
      </c>
    </row>
    <row r="29" spans="2:17">
      <c r="B29" t="s">
        <v>69</v>
      </c>
      <c r="O29" s="56" t="s">
        <v>47</v>
      </c>
      <c r="P29" s="56"/>
      <c r="Q29" s="56"/>
    </row>
  </sheetData>
  <mergeCells count="4">
    <mergeCell ref="O17:P17"/>
    <mergeCell ref="O19:Q19"/>
    <mergeCell ref="O27:P27"/>
    <mergeCell ref="O29:Q29"/>
  </mergeCells>
  <phoneticPr fontId="2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750C8-329F-45A9-952B-8680B9965113}">
  <dimension ref="B1:Q10"/>
  <sheetViews>
    <sheetView showGridLines="0" zoomScale="115" zoomScaleNormal="115" workbookViewId="0"/>
  </sheetViews>
  <sheetFormatPr defaultRowHeight="18.75"/>
  <cols>
    <col min="1" max="1" width="3.75" customWidth="1"/>
    <col min="3" max="3" width="13.375" customWidth="1"/>
    <col min="4" max="7" width="11.125" customWidth="1"/>
    <col min="8" max="8" width="10.875" customWidth="1"/>
    <col min="9" max="10" width="3.625" customWidth="1"/>
    <col min="11" max="11" width="9.625" bestFit="1" customWidth="1"/>
    <col min="12" max="17" width="10.875" customWidth="1"/>
  </cols>
  <sheetData>
    <row r="1" spans="2:17" ht="7.5" customHeight="1"/>
    <row r="2" spans="2:17" ht="7.5" customHeight="1"/>
    <row r="3" spans="2:17" ht="7.5" customHeight="1" thickBot="1"/>
    <row r="4" spans="2:17" s="2" customFormat="1" ht="30">
      <c r="B4" s="22" t="s">
        <v>29</v>
      </c>
      <c r="C4" s="23" t="s">
        <v>34</v>
      </c>
      <c r="D4" s="23" t="s">
        <v>35</v>
      </c>
      <c r="E4" s="23" t="s">
        <v>37</v>
      </c>
      <c r="F4" s="23" t="s">
        <v>38</v>
      </c>
      <c r="G4" s="23" t="s">
        <v>39</v>
      </c>
      <c r="H4" s="24" t="s">
        <v>40</v>
      </c>
      <c r="K4" s="22" t="s">
        <v>29</v>
      </c>
      <c r="L4" s="23" t="s">
        <v>34</v>
      </c>
      <c r="M4" s="23" t="s">
        <v>35</v>
      </c>
      <c r="N4" s="23" t="s">
        <v>37</v>
      </c>
      <c r="O4" s="23" t="s">
        <v>38</v>
      </c>
      <c r="P4" s="23" t="s">
        <v>39</v>
      </c>
      <c r="Q4" s="24" t="s">
        <v>40</v>
      </c>
    </row>
    <row r="5" spans="2:17">
      <c r="B5" s="10" t="s">
        <v>30</v>
      </c>
      <c r="C5" s="11">
        <v>4150000</v>
      </c>
      <c r="D5" s="11">
        <v>4306000</v>
      </c>
      <c r="E5" s="11"/>
      <c r="F5" s="11">
        <v>4322000</v>
      </c>
      <c r="G5" s="11">
        <v>4277000</v>
      </c>
      <c r="H5" s="12"/>
      <c r="K5" s="10" t="s">
        <v>30</v>
      </c>
      <c r="L5" s="16">
        <v>4150000</v>
      </c>
      <c r="M5" s="16">
        <v>4306000</v>
      </c>
      <c r="N5" s="17">
        <f>ROUNDDOWN((M5-L5)/L5*100,1)</f>
        <v>3.7</v>
      </c>
      <c r="O5" s="16">
        <v>4322000</v>
      </c>
      <c r="P5" s="16">
        <v>4277000</v>
      </c>
      <c r="Q5" s="18">
        <f>ROUNDDOWN((P5-O5)/O5*100,1)</f>
        <v>-1</v>
      </c>
    </row>
    <row r="6" spans="2:17">
      <c r="B6" s="10" t="s">
        <v>31</v>
      </c>
      <c r="C6" s="11">
        <v>4864000</v>
      </c>
      <c r="D6" s="11">
        <v>4923200</v>
      </c>
      <c r="E6" s="11"/>
      <c r="F6" s="11">
        <v>5067800</v>
      </c>
      <c r="G6" s="11">
        <v>5100000</v>
      </c>
      <c r="H6" s="12"/>
      <c r="K6" s="10" t="s">
        <v>31</v>
      </c>
      <c r="L6" s="16">
        <v>4864000</v>
      </c>
      <c r="M6" s="16">
        <v>4923200</v>
      </c>
      <c r="N6" s="17">
        <f t="shared" ref="N6:N9" si="0">ROUNDDOWN((M6-L6)/L6*100,1)</f>
        <v>1.2</v>
      </c>
      <c r="O6" s="16">
        <v>5067800</v>
      </c>
      <c r="P6" s="16">
        <v>5100000</v>
      </c>
      <c r="Q6" s="18">
        <f t="shared" ref="Q6:Q9" si="1">ROUNDDOWN((P6-O6)/O6*100,1)</f>
        <v>0.6</v>
      </c>
    </row>
    <row r="7" spans="2:17">
      <c r="B7" s="10" t="s">
        <v>32</v>
      </c>
      <c r="C7" s="11">
        <v>4768000</v>
      </c>
      <c r="D7" s="11">
        <v>4896700</v>
      </c>
      <c r="E7" s="11"/>
      <c r="F7" s="11">
        <v>5003000</v>
      </c>
      <c r="G7" s="11">
        <v>4800000</v>
      </c>
      <c r="H7" s="12"/>
      <c r="K7" s="10" t="s">
        <v>32</v>
      </c>
      <c r="L7" s="16">
        <v>4768000</v>
      </c>
      <c r="M7" s="16">
        <v>4896700</v>
      </c>
      <c r="N7" s="17">
        <f t="shared" si="0"/>
        <v>2.6</v>
      </c>
      <c r="O7" s="16">
        <v>5003000</v>
      </c>
      <c r="P7" s="16">
        <v>4800000</v>
      </c>
      <c r="Q7" s="18">
        <f t="shared" si="1"/>
        <v>-4</v>
      </c>
    </row>
    <row r="8" spans="2:17">
      <c r="B8" s="10" t="s">
        <v>33</v>
      </c>
      <c r="C8" s="11">
        <v>3506300</v>
      </c>
      <c r="D8" s="11">
        <v>3746000</v>
      </c>
      <c r="E8" s="11"/>
      <c r="F8" s="11">
        <v>3869000</v>
      </c>
      <c r="G8" s="11">
        <v>3950000</v>
      </c>
      <c r="H8" s="12"/>
      <c r="K8" s="10" t="s">
        <v>33</v>
      </c>
      <c r="L8" s="16">
        <v>3506300</v>
      </c>
      <c r="M8" s="16">
        <v>3746000</v>
      </c>
      <c r="N8" s="17">
        <f t="shared" si="0"/>
        <v>6.8</v>
      </c>
      <c r="O8" s="16">
        <v>3869000</v>
      </c>
      <c r="P8" s="16">
        <v>3950000</v>
      </c>
      <c r="Q8" s="18">
        <f t="shared" si="1"/>
        <v>2</v>
      </c>
    </row>
    <row r="9" spans="2:17" ht="19.5" thickBot="1">
      <c r="B9" s="13" t="s">
        <v>1</v>
      </c>
      <c r="C9" s="14"/>
      <c r="D9" s="14"/>
      <c r="E9" s="14"/>
      <c r="F9" s="14"/>
      <c r="G9" s="14"/>
      <c r="H9" s="15"/>
      <c r="K9" s="13" t="s">
        <v>1</v>
      </c>
      <c r="L9" s="19">
        <f>SUM(L5:L8)</f>
        <v>17288300</v>
      </c>
      <c r="M9" s="19">
        <f>SUM(M5:M8)</f>
        <v>17871900</v>
      </c>
      <c r="N9" s="20">
        <f t="shared" si="0"/>
        <v>3.3</v>
      </c>
      <c r="O9" s="19">
        <f>SUM(O5:O8)</f>
        <v>18261800</v>
      </c>
      <c r="P9" s="19">
        <f>SUM(P5:P8)</f>
        <v>18127000</v>
      </c>
      <c r="Q9" s="21">
        <f t="shared" si="1"/>
        <v>-0.7</v>
      </c>
    </row>
    <row r="10" spans="2:17">
      <c r="H10" s="3"/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構成比-1</vt:lpstr>
      <vt:lpstr>構成比-2</vt:lpstr>
      <vt:lpstr>伸び率-1</vt:lpstr>
      <vt:lpstr>伸び率-2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2024-12-20T05:52:40Z</dcterms:modified>
</cp:coreProperties>
</file>